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KullanıcıDosyaları\Masaüstü\İncelenecek Esnek Dosyası\ikinci 6\"/>
    </mc:Choice>
  </mc:AlternateContent>
  <xr:revisionPtr revIDLastSave="0" documentId="13_ncr:1_{C0A7262E-9F14-4528-B510-BBAA44E487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91029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C16" i="42" s="1"/>
  <c r="AA12" i="42"/>
  <c r="V12" i="42"/>
  <c r="T12" i="42"/>
  <c r="O12" i="42"/>
  <c r="M12" i="42"/>
  <c r="H12" i="42"/>
  <c r="F12" i="42"/>
  <c r="AJ11" i="42"/>
  <c r="AJ16" i="42" s="1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J16" i="41" l="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<sst xmlns="http://schemas.openxmlformats.org/spreadsheetml/2006/main" count="374" uniqueCount="46">
  <si>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</si>
  <si>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</si>
  <si>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</si>
  <si>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</si>
  <si>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</si>
  <si>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</si>
  <si>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</si>
  <si>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</si>
  <si>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</si>
  <si>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</si>
  <si>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</si>
  <si>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</si>
  <si>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</si>
  <si>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</si>
  <si>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</si>
  <si>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</si>
  <si>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</si>
  <si>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</si>
  <si>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</si>
  <si>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</si>
  <si>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</si>
  <si>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</si>
  <si>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</si>
  <si>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</si>
  <si>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</si>
  <si>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</si>
  <si>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</si>
  <si>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</si>
  <si>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</si>
  <si>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</si>
  <si>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</si>
  <si>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</si>
  <si>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</si>
  <si>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</si>
  <si>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</si>
  <si>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</si>
  <si>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</si>
  <si>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</si>
  <si>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</si>
  <si>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</si>
  <si>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</si>
  <si>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17:30 ( Çarşamba 19:30 )</t>
  </si>
  <si>
    <t>Birim Kodu: 38.08.177</t>
  </si>
  <si>
    <t>Birim Kodu: 38.08.178</t>
  </si>
  <si>
    <t>Birim Kodu: 38.08.182</t>
  </si>
  <si>
    <t>ZEYNEP-YAHYA KILIÇASLAN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</si>
</sst>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" xfId="1" applyNumberFormat="1" applyFont="1" applyBorder="1" applyAlignment="1">
      <alignment vertical="center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164" fontId="12" fillId="0" borderId="2" xfId="1" applyNumberFormat="1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0" fontId="3" fillId="0" borderId="6" xfId="1" applyNumberFormat="1" applyFont="1" applyBorder="1" applyAlignment="1" applyProtection="1">
      <alignment horizontal="center" vertical="center"/>
      <protection locked="0"/>
    </xf>
    <xf numFmtId="167" fontId="3" fillId="0" borderId="1" xfId="2" applyNumberFormat="1" applyFont="1" applyBorder="1" applyAlignment="1" applyProtection="1">
      <alignment horizontal="left" vertical="center"/>
      <protection hidden="1"/>
    </xf>
    <xf numFmtId="164" fontId="4" fillId="0" borderId="1" xfId="2" applyNumberFormat="1" applyFont="1" applyBorder="1" applyAlignment="1" applyProtection="1">
      <alignment horizontal="center" vertical="center"/>
      <protection hidden="1"/>
    </xf>
    <xf numFmtId="0" fontId="2" fillId="0" borderId="13" xfId="1" applyFont="1" applyBorder="1"/>
    <xf numFmtId="0" fontId="2" fillId="0" borderId="14" xfId="1" applyFont="1" applyBorder="1"/>
    <xf numFmtId="0" fontId="2" fillId="0" borderId="14" xfId="1" applyFont="1" applyBorder="1" applyAlignment="1">
      <alignment horizontal="center" wrapText="1"/>
    </xf>
    <xf numFmtId="166" fontId="13" fillId="0" borderId="14" xfId="1" applyNumberFormat="1" applyFont="1" applyBorder="1" applyAlignment="1" applyProtection="1">
      <alignment horizontal="center" wrapText="1"/>
      <protection hidden="1"/>
    </xf>
    <xf numFmtId="165" fontId="12" fillId="0" borderId="14" xfId="1" applyNumberFormat="1" applyFont="1" applyBorder="1" applyAlignment="1" applyProtection="1">
      <alignment horizontal="center" vertical="center" wrapText="1"/>
      <protection hidden="1"/>
    </xf>
    <xf numFmtId="168" fontId="12" fillId="0" borderId="15" xfId="1" applyNumberFormat="1" applyFont="1" applyBorder="1" applyAlignment="1" applyProtection="1">
      <alignment horizontal="center" vertical="center" wrapText="1"/>
      <protection hidden="1"/>
    </xf>
    <xf numFmtId="169" fontId="13" fillId="0" borderId="13" xfId="1" applyNumberFormat="1" applyFont="1" applyBorder="1"/>
    <xf numFmtId="0" fontId="13" fillId="0" borderId="14" xfId="1" applyFont="1" applyBorder="1"/>
    <xf numFmtId="0" fontId="13" fillId="0" borderId="14" xfId="1" applyFont="1" applyBorder="1" applyAlignment="1">
      <alignment horizontal="center" wrapText="1"/>
    </xf>
    <xf numFmtId="0" fontId="13" fillId="0" borderId="13" xfId="1" applyFont="1" applyBorder="1"/>
    <xf numFmtId="164" fontId="2" fillId="0" borderId="33" xfId="1" applyNumberFormat="1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84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N1:AO7" totalsRowShown="0" headerRowDxfId="213">
  <autoFilter ref="AN1:AO7" xr:uid="{00000000-0009-0000-0100-000003000000}"/>
  <tableColumns count="2">
    <tableColumn id="1" xr3:uid="{00000000-0010-0000-0000-000001000000}" name="Tarih" dataDxfId="212"/>
    <tableColumn id="2" xr3:uid="{00000000-0010-0000-0000-000002000000}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35" displayName="Tablo135" ref="AR1:AS6" totalsRowShown="0" headerRowDxfId="211">
  <autoFilter ref="AR1:AS6" xr:uid="{00000000-0009-0000-0100-000004000000}"/>
  <tableColumns count="2">
    <tableColumn id="1" xr3:uid="{00000000-0010-0000-0100-000001000000}" name="Tarih" dataDxfId="210"/>
    <tableColumn id="2" xr3:uid="{00000000-0010-0000-0100-000002000000}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o148" displayName="Tablo148" ref="AN1:AO7" totalsRowShown="0" headerRowDxfId="164">
  <autoFilter ref="AN1:AO7" xr:uid="{00000000-0009-0000-0100-000007000000}"/>
  <tableColumns count="2">
    <tableColumn id="1" xr3:uid="{00000000-0010-0000-0200-000001000000}" name="Tarih" dataDxfId="163"/>
    <tableColumn id="2" xr3:uid="{00000000-0010-0000-0200-000002000000}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o1359" displayName="Tablo1359" ref="AR1:AS6" totalsRowShown="0" headerRowDxfId="162">
  <autoFilter ref="AR1:AS6" xr:uid="{00000000-0009-0000-0100-000008000000}"/>
  <tableColumns count="2">
    <tableColumn id="1" xr3:uid="{00000000-0010-0000-0300-000001000000}" name="Tarih" dataDxfId="161"/>
    <tableColumn id="2" xr3:uid="{00000000-0010-0000-0300-000002000000}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o14810" displayName="Tablo14810" ref="AN1:AO7" totalsRowShown="0" headerRowDxfId="115">
  <autoFilter ref="AN1:AO7" xr:uid="{00000000-0009-0000-0100-000009000000}"/>
  <tableColumns count="2">
    <tableColumn id="1" xr3:uid="{00000000-0010-0000-0400-000001000000}" name="Tarih" dataDxfId="114"/>
    <tableColumn id="2" xr3:uid="{00000000-0010-0000-0400-000002000000}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o135911" displayName="Tablo135911" ref="AR1:AS6" totalsRowShown="0" headerRowDxfId="113">
  <autoFilter ref="AR1:AS6" xr:uid="{00000000-0009-0000-0100-00000A000000}"/>
  <tableColumns count="2">
    <tableColumn id="1" xr3:uid="{00000000-0010-0000-0500-000001000000}" name="Tarih" dataDxfId="112"/>
    <tableColumn id="2" xr3:uid="{00000000-0010-0000-0500-000002000000}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o1481012" displayName="Tablo1481012" ref="AN1:AO7" totalsRowShown="0" headerRowDxfId="66">
  <autoFilter ref="AN1:AO7" xr:uid="{00000000-0009-0000-0100-00000B000000}"/>
  <tableColumns count="2">
    <tableColumn id="1" xr3:uid="{00000000-0010-0000-0600-000001000000}" name="Tarih" dataDxfId="65"/>
    <tableColumn id="2" xr3:uid="{00000000-0010-0000-0600-000002000000}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o13591113" displayName="Tablo13591113" ref="AR1:AS6" totalsRowShown="0" headerRowDxfId="64">
  <autoFilter ref="AR1:AS6" xr:uid="{00000000-0009-0000-0100-00000C000000}"/>
  <tableColumns count="2">
    <tableColumn id="1" xr3:uid="{00000000-0010-0000-0700-000001000000}" name="Tarih" dataDxfId="63"/>
    <tableColumn id="2" xr3:uid="{00000000-0010-0000-0700-000002000000}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o148101214" displayName="Tablo148101214" ref="AN1:AO7" totalsRowShown="0" headerRowDxfId="17">
  <autoFilter ref="AN1:AO7" xr:uid="{00000000-0009-0000-0100-00000D000000}"/>
  <tableColumns count="2">
    <tableColumn id="1" xr3:uid="{00000000-0010-0000-0800-000001000000}" name="Tarih" dataDxfId="16"/>
    <tableColumn id="2" xr3:uid="{00000000-0010-0000-0800-000002000000}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o1359111315" displayName="Tablo1359111315" ref="AR1:AS6" totalsRowShown="0" headerRowDxfId="15">
  <autoFilter ref="AR1:AS6" xr:uid="{00000000-0009-0000-0100-00000E000000}"/>
  <tableColumns count="2">
    <tableColumn id="1" xr3:uid="{00000000-0010-0000-0900-000001000000}" name="Tarih" dataDxfId="14"/>
    <tableColumn id="2" xr3:uid="{00000000-0010-0000-0900-000002000000}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o146" displayName="Tablo146" ref="F1:G6" totalsRowShown="0" headerRowDxfId="10">
  <autoFilter ref="F1:G6" xr:uid="{00000000-0009-0000-0100-000005000000}"/>
  <tableColumns count="2">
    <tableColumn id="1" xr3:uid="{00000000-0010-0000-0A00-000001000000}" name="Tarih" dataDxfId="9"/>
    <tableColumn id="2" xr3:uid="{00000000-0010-0000-0A00-000002000000}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o1357" displayName="Tablo1357" ref="J1:K6" totalsRowShown="0" headerRowDxfId="8">
  <autoFilter ref="J1:K6" xr:uid="{00000000-0009-0000-0100-000006000000}"/>
  <tableColumns count="2">
    <tableColumn id="1" xr3:uid="{00000000-0010-0000-0B00-000001000000}" name="Tarih" dataDxfId="7"/>
    <tableColumn id="2" xr3:uid="{00000000-0010-0000-0B00-000002000000}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o1" displayName="Tablo1" ref="A1:B6" totalsRowShown="0" headerRowDxfId="3">
  <autoFilter ref="A1:B6" xr:uid="{00000000-0009-0000-0100-000001000000}"/>
  <tableColumns count="2">
    <tableColumn id="1" xr3:uid="{00000000-0010-0000-0C00-000001000000}" name="Tarih" dataDxfId="2"/>
    <tableColumn id="2" xr3:uid="{00000000-0010-0000-0C00-000002000000}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lo13" displayName="Tablo13" ref="E1:F6" totalsRowShown="0" headerRowDxfId="1">
  <autoFilter ref="E1:F6" xr:uid="{00000000-0009-0000-0100-000002000000}"/>
  <tableColumns count="2">
    <tableColumn id="1" xr3:uid="{00000000-0010-0000-0D00-000001000000}" name="Tarih" dataDxfId="0"/>
    <tableColumn id="2" xr3:uid="{00000000-0010-0000-0D00-000002000000}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 tint="-0.249977111117893"/>
    <pageSetUpPr fitToPage="1"/>
  </sheetPr>
  <dimension ref="A1:BA218"/>
  <sheetViews>
    <sheetView tabSelected="1" zoomScale="120" zoomScaleNormal="12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I4" sqref="I4:O5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9.140625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3" width="9.140625" hidden="1" customWidth="1"/>
    <col min="54" max="54" width="9.140625" customWidth="1"/>
  </cols>
  <sheetData>
    <row r="1" spans="1:52" ht="24.95" customHeight="1" x14ac:dyDescent="0.25">
      <c r="A1" s="46" t="s">
        <v>6</v>
      </c>
      <c r="B1" s="66" t="s">
        <v>45</v>
      </c>
      <c r="C1" s="67"/>
      <c r="D1" s="67"/>
      <c r="E1" s="67"/>
      <c r="F1" s="67"/>
      <c r="G1" s="67"/>
      <c r="H1" s="6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46" t="s">
        <v>0</v>
      </c>
      <c r="B2" s="91">
        <v>0.35416666666666669</v>
      </c>
      <c r="C2" s="67"/>
      <c r="D2" s="67"/>
      <c r="E2" s="67"/>
      <c r="F2" s="67"/>
      <c r="G2" s="67"/>
      <c r="H2" s="6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46" t="s">
        <v>1</v>
      </c>
      <c r="B3" s="66" t="s">
        <v>41</v>
      </c>
      <c r="C3" s="67"/>
      <c r="D3" s="67"/>
      <c r="E3" s="67"/>
      <c r="F3" s="67"/>
      <c r="G3" s="67"/>
      <c r="H3" s="6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68" t="s">
        <v>3</v>
      </c>
      <c r="B4" s="70">
        <v>47</v>
      </c>
      <c r="C4" s="70"/>
      <c r="D4" s="70"/>
      <c r="E4" s="70"/>
      <c r="F4" s="70"/>
      <c r="G4" s="70"/>
      <c r="H4" s="71"/>
      <c r="I4" s="60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61"/>
      <c r="V4" s="62"/>
      <c r="W4" s="60"/>
      <c r="X4" s="61"/>
      <c r="Y4" s="61"/>
      <c r="Z4" s="61"/>
      <c r="AA4" s="61"/>
      <c r="AB4" s="61"/>
      <c r="AC4" s="62"/>
      <c r="AD4" s="60"/>
      <c r="AE4" s="61"/>
      <c r="AF4" s="61"/>
      <c r="AG4" s="61"/>
      <c r="AH4" s="61"/>
      <c r="AI4" s="61"/>
      <c r="AJ4" s="62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68"/>
      <c r="B5" s="74"/>
      <c r="C5" s="74"/>
      <c r="D5" s="74"/>
      <c r="E5" s="74"/>
      <c r="F5" s="74"/>
      <c r="G5" s="74"/>
      <c r="H5" s="75"/>
      <c r="I5" s="63"/>
      <c r="J5" s="64"/>
      <c r="K5" s="64"/>
      <c r="L5" s="64"/>
      <c r="M5" s="64"/>
      <c r="N5" s="64"/>
      <c r="O5" s="65"/>
      <c r="P5" s="63"/>
      <c r="Q5" s="64"/>
      <c r="R5" s="64"/>
      <c r="S5" s="64"/>
      <c r="T5" s="64"/>
      <c r="U5" s="64"/>
      <c r="V5" s="65"/>
      <c r="W5" s="63"/>
      <c r="X5" s="64"/>
      <c r="Y5" s="64"/>
      <c r="Z5" s="64"/>
      <c r="AA5" s="64"/>
      <c r="AB5" s="64"/>
      <c r="AC5" s="65"/>
      <c r="AD5" s="63"/>
      <c r="AE5" s="64"/>
      <c r="AF5" s="64"/>
      <c r="AG5" s="64"/>
      <c r="AH5" s="64"/>
      <c r="AI5" s="64"/>
      <c r="AJ5" s="65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69" t="s">
        <v>34</v>
      </c>
      <c r="B6" s="70"/>
      <c r="C6" s="70"/>
      <c r="D6" s="70"/>
      <c r="E6" s="70"/>
      <c r="F6" s="70"/>
      <c r="G6" s="70"/>
      <c r="H6" s="71"/>
      <c r="I6" s="54"/>
      <c r="J6" s="55"/>
      <c r="K6" s="55"/>
      <c r="L6" s="55"/>
      <c r="M6" s="55"/>
      <c r="N6" s="55"/>
      <c r="O6" s="56"/>
      <c r="P6" s="54"/>
      <c r="Q6" s="55"/>
      <c r="R6" s="55"/>
      <c r="S6" s="55"/>
      <c r="T6" s="55"/>
      <c r="U6" s="55"/>
      <c r="V6" s="56"/>
      <c r="W6" s="54"/>
      <c r="X6" s="55"/>
      <c r="Y6" s="55"/>
      <c r="Z6" s="55"/>
      <c r="AA6" s="55"/>
      <c r="AB6" s="55"/>
      <c r="AC6" s="56"/>
      <c r="AD6" s="54"/>
      <c r="AE6" s="55"/>
      <c r="AF6" s="55"/>
      <c r="AG6" s="55"/>
      <c r="AH6" s="55"/>
      <c r="AI6" s="55"/>
      <c r="AJ6" s="56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69"/>
      <c r="B7" s="72"/>
      <c r="C7" s="72"/>
      <c r="D7" s="72"/>
      <c r="E7" s="72"/>
      <c r="F7" s="72"/>
      <c r="G7" s="72"/>
      <c r="H7" s="73"/>
      <c r="I7" s="57"/>
      <c r="J7" s="58"/>
      <c r="K7" s="58"/>
      <c r="L7" s="58"/>
      <c r="M7" s="58"/>
      <c r="N7" s="58"/>
      <c r="O7" s="59"/>
      <c r="P7" s="57"/>
      <c r="Q7" s="58"/>
      <c r="R7" s="58"/>
      <c r="S7" s="58"/>
      <c r="T7" s="58"/>
      <c r="U7" s="58"/>
      <c r="V7" s="59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58"/>
      <c r="AI7" s="58"/>
      <c r="AJ7" s="59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47" t="s">
        <v>42</v>
      </c>
      <c r="C8" s="48"/>
      <c r="D8" s="48"/>
      <c r="E8" s="48"/>
      <c r="F8" s="48"/>
      <c r="G8" s="48"/>
      <c r="H8" s="49"/>
      <c r="I8" s="47" t="s">
        <v>43</v>
      </c>
      <c r="J8" s="48"/>
      <c r="K8" s="48"/>
      <c r="L8" s="48"/>
      <c r="M8" s="48"/>
      <c r="N8" s="48"/>
      <c r="O8" s="49"/>
      <c r="P8" s="47" t="s">
        <v>44</v>
      </c>
      <c r="Q8" s="48"/>
      <c r="R8" s="48"/>
      <c r="S8" s="48"/>
      <c r="T8" s="48"/>
      <c r="U8" s="48"/>
      <c r="V8" s="49"/>
      <c r="W8" s="47" t="s">
        <v>35</v>
      </c>
      <c r="X8" s="48"/>
      <c r="Y8" s="48"/>
      <c r="Z8" s="48"/>
      <c r="AA8" s="48"/>
      <c r="AB8" s="48"/>
      <c r="AC8" s="49"/>
      <c r="AD8" s="47" t="s">
        <v>35</v>
      </c>
      <c r="AE8" s="48"/>
      <c r="AF8" s="48"/>
      <c r="AG8" s="48"/>
      <c r="AH8" s="48"/>
      <c r="AI8" s="48"/>
      <c r="AJ8" s="49"/>
      <c r="AZ8" s="9">
        <v>0.36458333333332898</v>
      </c>
    </row>
    <row r="9" spans="1:52" ht="12.75" customHeight="1" x14ac:dyDescent="0.25">
      <c r="A9" s="104"/>
      <c r="B9" s="50"/>
      <c r="C9" s="51"/>
      <c r="D9" s="51"/>
      <c r="E9" s="51"/>
      <c r="F9" s="51"/>
      <c r="G9" s="51"/>
      <c r="H9" s="52"/>
      <c r="I9" s="50"/>
      <c r="J9" s="51"/>
      <c r="K9" s="51"/>
      <c r="L9" s="51"/>
      <c r="M9" s="51"/>
      <c r="N9" s="51"/>
      <c r="O9" s="52"/>
      <c r="P9" s="50"/>
      <c r="Q9" s="51"/>
      <c r="R9" s="51"/>
      <c r="S9" s="51"/>
      <c r="T9" s="51"/>
      <c r="U9" s="51"/>
      <c r="V9" s="52"/>
      <c r="W9" s="50"/>
      <c r="X9" s="51"/>
      <c r="Y9" s="51"/>
      <c r="Z9" s="51"/>
      <c r="AA9" s="51"/>
      <c r="AB9" s="51"/>
      <c r="AC9" s="52"/>
      <c r="AD9" s="50"/>
      <c r="AE9" s="51"/>
      <c r="AF9" s="51"/>
      <c r="AG9" s="51"/>
      <c r="AH9" s="51"/>
      <c r="AI9" s="51"/>
      <c r="AJ9" s="52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92" t="s">
        <v>36</v>
      </c>
      <c r="B11" s="36">
        <v>0.35416666666666702</v>
      </c>
      <c r="C11" s="37">
        <v>0.52083333333333304</v>
      </c>
      <c r="D11" s="38">
        <v>0.5625</v>
      </c>
      <c r="E11" s="38">
        <v>0.72916666666666696</v>
      </c>
      <c r="F11" s="39">
        <f>IF(D11-C11&lt;0,0,D11-C11)</f>
        <v>4.1666666666666963E-2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2.9976021664879227E-14</v>
      </c>
      <c r="H11" s="40">
        <f>IF((C11-B11)+(E11-D11)&lt;0,0,(C11-B11)+(E11-D11))</f>
        <v>0.33333333333333298</v>
      </c>
      <c r="I11" s="36">
        <v>0.35416666666666702</v>
      </c>
      <c r="J11" s="37">
        <v>0.52083333333333304</v>
      </c>
      <c r="K11" s="38">
        <v>0.5625</v>
      </c>
      <c r="L11" s="38">
        <v>0.72916666666666696</v>
      </c>
      <c r="M11" s="39">
        <f>IF(K11-J11&lt;0,0,K11-J11)</f>
        <v>4.1666666666666963E-2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2.9976021664879227E-14</v>
      </c>
      <c r="O11" s="40">
        <f>IF((J11-I11)+(L11-K11)&lt;0,0,(J11-I11)+(L11-K11))</f>
        <v>0.33333333333333298</v>
      </c>
      <c r="P11" s="36">
        <v>0.35416666666666702</v>
      </c>
      <c r="Q11" s="37">
        <v>0.52083333333333304</v>
      </c>
      <c r="R11" s="38">
        <v>0.5625</v>
      </c>
      <c r="S11" s="38">
        <v>0.72916666666666696</v>
      </c>
      <c r="T11" s="39">
        <f>IF(R11-Q11&lt;0,0,R11-Q11)</f>
        <v>4.1666666666666963E-2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2.9976021664879227E-14</v>
      </c>
      <c r="V11" s="40">
        <f>IF((Q11-P11)+(S11-R11)&lt;0,0,(Q11-P11)+(S11-R11))</f>
        <v>0.33333333333333298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 x14ac:dyDescent="0.25">
      <c r="A12" s="92" t="s">
        <v>37</v>
      </c>
      <c r="B12" s="36">
        <v>0.35416666666666702</v>
      </c>
      <c r="C12" s="37">
        <v>0.52083333333333304</v>
      </c>
      <c r="D12" s="38">
        <v>0.5625</v>
      </c>
      <c r="E12" s="38">
        <v>0.72916666666666696</v>
      </c>
      <c r="F12" s="39">
        <f>IF(D12-C12&lt;0,0,D12-C12)</f>
        <v>4.1666666666666963E-2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2.9976021664879227E-14</v>
      </c>
      <c r="H12" s="40">
        <f>IF((C12-B12)+(E12-D12)&lt;0,0,(C12-B12)+(E12-D12))</f>
        <v>0.33333333333333298</v>
      </c>
      <c r="I12" s="36">
        <v>0.35416666666666702</v>
      </c>
      <c r="J12" s="37">
        <v>0.52083333333333304</v>
      </c>
      <c r="K12" s="38">
        <v>0.5625</v>
      </c>
      <c r="L12" s="38">
        <v>0.72916666666666696</v>
      </c>
      <c r="M12" s="39">
        <f>IF(K12-J12&lt;0,0,K12-J12)</f>
        <v>4.1666666666666963E-2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2.9976021664879227E-14</v>
      </c>
      <c r="O12" s="40">
        <f>IF((J12-I12)+(L12-K12)&lt;0,0,(J12-I12)+(L12-K12))</f>
        <v>0.33333333333333298</v>
      </c>
      <c r="P12" s="36">
        <v>0.35416666666666702</v>
      </c>
      <c r="Q12" s="37">
        <v>0.52083333333333304</v>
      </c>
      <c r="R12" s="38">
        <v>0.5625</v>
      </c>
      <c r="S12" s="38">
        <v>0.72916666666666696</v>
      </c>
      <c r="T12" s="39">
        <f>IF(R12-Q12&lt;0,0,R12-Q12)</f>
        <v>4.1666666666666963E-2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2.9976021664879227E-14</v>
      </c>
      <c r="V12" s="40">
        <f>IF((Q12-P12)+(S12-R12)&lt;0,0,(Q12-P12)+(S12-R12))</f>
        <v>0.33333333333333298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92" t="s">
        <v>38</v>
      </c>
      <c r="B13" s="36">
        <v>0.35416666666666702</v>
      </c>
      <c r="C13" s="37">
        <v>0.60416666666666696</v>
      </c>
      <c r="D13" s="38">
        <v>0.72916666666666696</v>
      </c>
      <c r="E13" s="38">
        <v>0.8125</v>
      </c>
      <c r="F13" s="39">
        <f>IF(D13-C13&lt;0,0,D13-C13)</f>
        <v>0.125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0.12500000000001199</v>
      </c>
      <c r="H13" s="40">
        <f>IF((C13-B13)+(E13-D13)&lt;0,0,(C13-B13)+(E13-D13))</f>
        <v>0.33333333333333298</v>
      </c>
      <c r="I13" s="36">
        <v>0.35416666666666702</v>
      </c>
      <c r="J13" s="37">
        <v>0.60416666666666696</v>
      </c>
      <c r="K13" s="38">
        <v>0.72916666666666696</v>
      </c>
      <c r="L13" s="38">
        <v>0.8125</v>
      </c>
      <c r="M13" s="39">
        <f>IF(K13-J13&lt;0,0,K13-J13)</f>
        <v>0.125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0.12500000000001199</v>
      </c>
      <c r="O13" s="40">
        <f>IF((J13-I13)+(L13-K13)&lt;0,0,(J13-I13)+(L13-K13))</f>
        <v>0.33333333333333298</v>
      </c>
      <c r="P13" s="36">
        <v>0.35416666666666702</v>
      </c>
      <c r="Q13" s="37">
        <v>0.60416666666666696</v>
      </c>
      <c r="R13" s="38">
        <v>0.72916666666666696</v>
      </c>
      <c r="S13" s="38">
        <v>0.8125</v>
      </c>
      <c r="T13" s="39">
        <f>IF(R13-Q13&lt;0,0,R13-Q13)</f>
        <v>0.125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0.12500000000001199</v>
      </c>
      <c r="V13" s="40">
        <f>IF((Q13-P13)+(S13-R13)&lt;0,0,(Q13-P13)+(S13-R13))</f>
        <v>0.33333333333333298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92" t="s">
        <v>39</v>
      </c>
      <c r="B14" s="36">
        <v>0.35416666666666702</v>
      </c>
      <c r="C14" s="37">
        <v>0.52083333333333304</v>
      </c>
      <c r="D14" s="38">
        <v>0.5625</v>
      </c>
      <c r="E14" s="38">
        <v>0.72916666666666696</v>
      </c>
      <c r="F14" s="39">
        <f>IF(D14-C14&lt;0,0,D14-C14)</f>
        <v>4.1666666666666963E-2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2.9976021664879227E-14</v>
      </c>
      <c r="H14" s="40">
        <f>IF((C14-B14)+(E14-D14)&lt;0,0,(C14-B14)+(E14-D14))</f>
        <v>0.33333333333333298</v>
      </c>
      <c r="I14" s="36">
        <v>0.35416666666666702</v>
      </c>
      <c r="J14" s="37">
        <v>0.52083333333333304</v>
      </c>
      <c r="K14" s="38">
        <v>0.5625</v>
      </c>
      <c r="L14" s="38">
        <v>0.72916666666666696</v>
      </c>
      <c r="M14" s="39">
        <f>IF(K14-J14&lt;0,0,K14-J14)</f>
        <v>4.1666666666666963E-2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2.9976021664879227E-14</v>
      </c>
      <c r="O14" s="40">
        <f>IF((J14-I14)+(L14-K14)&lt;0,0,(J14-I14)+(L14-K14))</f>
        <v>0.33333333333333298</v>
      </c>
      <c r="P14" s="36">
        <v>0.35416666666666702</v>
      </c>
      <c r="Q14" s="37">
        <v>0.52083333333333304</v>
      </c>
      <c r="R14" s="38">
        <v>0.5625</v>
      </c>
      <c r="S14" s="38">
        <v>0.72916666666666696</v>
      </c>
      <c r="T14" s="39">
        <f>IF(R14-Q14&lt;0,0,R14-Q14)</f>
        <v>4.1666666666666963E-2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2.9976021664879227E-14</v>
      </c>
      <c r="V14" s="40">
        <f>IF((Q14-P14)+(S14-R14)&lt;0,0,(Q14-P14)+(S14-R14))</f>
        <v>0.33333333333333298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92" t="s">
        <v>40</v>
      </c>
      <c r="B15" s="36">
        <v>0.35416666666666702</v>
      </c>
      <c r="C15" s="37">
        <v>0.52083333333333304</v>
      </c>
      <c r="D15" s="38">
        <v>0.5625</v>
      </c>
      <c r="E15" s="38">
        <v>0.72916666666666696</v>
      </c>
      <c r="F15" s="39">
        <f>IF(D15-C15&lt;0,0,D15-C15)</f>
        <v>4.1666666666666963E-2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2.9976021664879227E-14</v>
      </c>
      <c r="H15" s="40">
        <f>IF((C15-B15)+(E15-D15)&lt;0,0,(C15-B15)+(E15-D15))</f>
        <v>0.33333333333333298</v>
      </c>
      <c r="I15" s="36">
        <v>0.35416666666666702</v>
      </c>
      <c r="J15" s="37">
        <v>0.52083333333333304</v>
      </c>
      <c r="K15" s="38">
        <v>0.5625</v>
      </c>
      <c r="L15" s="38">
        <v>0.72916666666666696</v>
      </c>
      <c r="M15" s="39">
        <f>IF(K15-J15&lt;0,0,K15-J15)</f>
        <v>4.1666666666666963E-2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2.9976021664879227E-14</v>
      </c>
      <c r="O15" s="40">
        <f>IF((J15-I15)+(L15-K15)&lt;0,0,(J15-I15)+(L15-K15))</f>
        <v>0.33333333333333298</v>
      </c>
      <c r="P15" s="36">
        <v>0.35416666666666702</v>
      </c>
      <c r="Q15" s="37">
        <v>0.52083333333333304</v>
      </c>
      <c r="R15" s="38">
        <v>0.5625</v>
      </c>
      <c r="S15" s="38">
        <v>0.72916666666666696</v>
      </c>
      <c r="T15" s="39">
        <f>IF(R15-Q15&lt;0,0,R15-Q15)</f>
        <v>4.1666666666666963E-2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2.9976021664879227E-14</v>
      </c>
      <c r="V15" s="40">
        <f>IF((Q15-P15)+(S15-R15)&lt;0,0,(Q15-P15)+(S15-R15))</f>
        <v>0.33333333333333298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thickBot="1" x14ac:dyDescent="0.3">
      <c r="A16" s="93" t="s">
        <v>24</v>
      </c>
      <c r="B16" s="94"/>
      <c r="C16" s="95"/>
      <c r="D16" s="96"/>
      <c r="E16" s="96"/>
      <c r="F16" s="97"/>
      <c r="G16" s="98">
        <f>SUM(G11:G15)</f>
        <v>0.12500000000013189</v>
      </c>
      <c r="H16" s="99">
        <f>SUM(H11:H15)</f>
        <v>1.666666666666665</v>
      </c>
      <c r="I16" s="100"/>
      <c r="J16" s="101"/>
      <c r="K16" s="102"/>
      <c r="L16" s="102"/>
      <c r="M16" s="97"/>
      <c r="N16" s="98">
        <f>SUM(N11:N15)</f>
        <v>0.12500000000013189</v>
      </c>
      <c r="O16" s="99">
        <f>SUM(O11:O15)</f>
        <v>1.666666666666665</v>
      </c>
      <c r="P16" s="103"/>
      <c r="Q16" s="101"/>
      <c r="R16" s="102"/>
      <c r="S16" s="102"/>
      <c r="T16" s="97"/>
      <c r="U16" s="98">
        <f>SUM(U11:U15)</f>
        <v>0.12500000000013189</v>
      </c>
      <c r="V16" s="99">
        <f>SUM(V11:V15)</f>
        <v>1.666666666666665</v>
      </c>
      <c r="W16" s="103"/>
      <c r="X16" s="101"/>
      <c r="Y16" s="102"/>
      <c r="Z16" s="102"/>
      <c r="AA16" s="97"/>
      <c r="AB16" s="98">
        <f>SUM(AB11:AB15)</f>
        <v>0</v>
      </c>
      <c r="AC16" s="99">
        <f>SUM(AC11:AC15)</f>
        <v>0</v>
      </c>
      <c r="AD16" s="103"/>
      <c r="AE16" s="101"/>
      <c r="AF16" s="102"/>
      <c r="AG16" s="102"/>
      <c r="AH16" s="97"/>
      <c r="AI16" s="98">
        <f>SUM(AI11:AI15)</f>
        <v>0</v>
      </c>
      <c r="AJ16" s="99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zqJANP7KgvZPzwX2Dcir5NqaI85XvLFg7TQ8qDv5PR00OizpZ+x6mqqkknOxiOUF1NpIBmcCIvHhtb/Q9YuaSw==" saltValue="pEsuufP5yfejHQsM6OCMMQ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5">
    <cfRule type="expression" dxfId="283" priority="40097">
      <formula>OR(WEEKDAY($A11,2)=6,WEEKDAY($A11,2)=7)</formula>
    </cfRule>
  </conditionalFormatting>
  <conditionalFormatting sqref="H16">
    <cfRule type="expression" dxfId="282" priority="34421">
      <formula>LEFT(H16,5)*1&gt;LEFT(1.66666666666667,5)*1</formula>
    </cfRule>
    <cfRule type="expression" dxfId="281" priority="34422">
      <formula>LEFT(H16,5)*1&lt;LEFT(1.66666666666667,5)*1</formula>
    </cfRule>
    <cfRule type="expression" dxfId="280" priority="40011">
      <formula>LEFT(H16,5)*1=LEFT(1.66666666666667,5)*1</formula>
    </cfRule>
  </conditionalFormatting>
  <conditionalFormatting sqref="G16">
    <cfRule type="expression" dxfId="279" priority="34418">
      <formula>LEFT(G16,5)*1&gt;LEFT(0.125,5)*1</formula>
    </cfRule>
    <cfRule type="expression" dxfId="278" priority="34419">
      <formula>OR(LEFT(G16,5)*1=LEFT(0.124999999999998,5)*1,LEFT(G16,5)*1=LEFT(0.125,5)*1)</formula>
    </cfRule>
    <cfRule type="expression" dxfId="277" priority="34420">
      <formula>OR(LEFT(G16,5)*1&lt;LEFT(0.124999999999998,5)*1,LEFT(G16,5)*1&lt;LEFT(0.125,5)*1)</formula>
    </cfRule>
  </conditionalFormatting>
  <conditionalFormatting sqref="H11:H15">
    <cfRule type="expression" dxfId="276" priority="33183">
      <formula>LEFT(H11,7)&lt;LEFT(0.333333333333333,7)</formula>
    </cfRule>
  </conditionalFormatting>
  <conditionalFormatting sqref="G11:G15">
    <cfRule type="expression" dxfId="275" priority="30368">
      <formula>LEFT(G11,5)*1&gt;LEFT(0.125,5)*1</formula>
    </cfRule>
  </conditionalFormatting>
  <conditionalFormatting sqref="I11:O15">
    <cfRule type="expression" dxfId="274" priority="4953">
      <formula>OR(WEEKDAY($A11,2)=6,WEEKDAY($A11,2)=7)</formula>
    </cfRule>
  </conditionalFormatting>
  <conditionalFormatting sqref="O16">
    <cfRule type="expression" dxfId="273" priority="4950">
      <formula>LEFT(O16,5)*1&gt;LEFT(1.66666666666667,5)*1</formula>
    </cfRule>
    <cfRule type="expression" dxfId="272" priority="4951">
      <formula>LEFT(O16,5)*1&lt;LEFT(1.66666666666667,5)*1</formula>
    </cfRule>
    <cfRule type="expression" dxfId="271" priority="4952">
      <formula>LEFT(O16,5)*1=LEFT(1.66666666666667,5)*1</formula>
    </cfRule>
  </conditionalFormatting>
  <conditionalFormatting sqref="N16">
    <cfRule type="expression" dxfId="270" priority="4947">
      <formula>LEFT(N16,5)*1&gt;LEFT(0.125,5)*1</formula>
    </cfRule>
    <cfRule type="expression" dxfId="269" priority="4948">
      <formula>OR(LEFT(N16,5)*1=LEFT(0.124999999999998,5)*1,LEFT(N16,5)*1=LEFT(0.125,5)*1)</formula>
    </cfRule>
    <cfRule type="expression" dxfId="268" priority="4949">
      <formula>OR(LEFT(N16,5)*1&lt;LEFT(0.124999999999998,5)*1,LEFT(N16,5)*1&lt;LEFT(0.125,5)*1)</formula>
    </cfRule>
  </conditionalFormatting>
  <conditionalFormatting sqref="O11:O15">
    <cfRule type="expression" dxfId="267" priority="4946">
      <formula>LEFT(O11,7)&lt;LEFT(0.333333333333333,7)</formula>
    </cfRule>
  </conditionalFormatting>
  <conditionalFormatting sqref="N11:N15">
    <cfRule type="expression" dxfId="266" priority="4945">
      <formula>LEFT(N11,5)*1&gt;LEFT(0.125,5)*1</formula>
    </cfRule>
  </conditionalFormatting>
  <conditionalFormatting sqref="P11:V12 P14:V15 T13:V13">
    <cfRule type="expression" dxfId="265" priority="4944">
      <formula>OR(WEEKDAY($A11,2)=6,WEEKDAY($A11,2)=7)</formula>
    </cfRule>
  </conditionalFormatting>
  <conditionalFormatting sqref="V16">
    <cfRule type="expression" dxfId="264" priority="4941">
      <formula>LEFT(V16,5)*1&gt;LEFT(1.66666666666667,5)*1</formula>
    </cfRule>
    <cfRule type="expression" dxfId="263" priority="4942">
      <formula>LEFT(V16,5)*1&lt;LEFT(1.66666666666667,5)*1</formula>
    </cfRule>
    <cfRule type="expression" dxfId="262" priority="4943">
      <formula>LEFT(V16,5)*1=LEFT(1.66666666666667,5)*1</formula>
    </cfRule>
  </conditionalFormatting>
  <conditionalFormatting sqref="U16">
    <cfRule type="expression" dxfId="261" priority="4938">
      <formula>LEFT(U16,5)*1&gt;LEFT(0.125,5)*1</formula>
    </cfRule>
    <cfRule type="expression" dxfId="260" priority="4939">
      <formula>OR(LEFT(U16,5)*1=LEFT(0.124999999999998,5)*1,LEFT(U16,5)*1=LEFT(0.125,5)*1)</formula>
    </cfRule>
    <cfRule type="expression" dxfId="259" priority="4940">
      <formula>OR(LEFT(U16,5)*1&lt;LEFT(0.124999999999998,5)*1,LEFT(U16,5)*1&lt;LEFT(0.125,5)*1)</formula>
    </cfRule>
  </conditionalFormatting>
  <conditionalFormatting sqref="V11:V15">
    <cfRule type="expression" dxfId="258" priority="4937">
      <formula>LEFT(V11,7)&lt;LEFT(0.333333333333333,7)</formula>
    </cfRule>
  </conditionalFormatting>
  <conditionalFormatting sqref="U11:U15">
    <cfRule type="expression" dxfId="257" priority="4936">
      <formula>LEFT(U11,5)*1&gt;LEFT(0.125,5)*1</formula>
    </cfRule>
  </conditionalFormatting>
  <conditionalFormatting sqref="W11:AC15">
    <cfRule type="expression" dxfId="256" priority="4935">
      <formula>OR(WEEKDAY($A11,2)=6,WEEKDAY($A11,2)=7)</formula>
    </cfRule>
  </conditionalFormatting>
  <conditionalFormatting sqref="AC16">
    <cfRule type="expression" dxfId="255" priority="4932">
      <formula>LEFT(AC16,5)*1&gt;LEFT(1.66666666666667,5)*1</formula>
    </cfRule>
    <cfRule type="expression" dxfId="254" priority="4933">
      <formula>LEFT(AC16,5)*1&lt;LEFT(1.66666666666667,5)*1</formula>
    </cfRule>
    <cfRule type="expression" dxfId="253" priority="4934">
      <formula>LEFT(AC16,5)*1=LEFT(1.66666666666667,5)*1</formula>
    </cfRule>
  </conditionalFormatting>
  <conditionalFormatting sqref="AB16">
    <cfRule type="expression" dxfId="252" priority="4929">
      <formula>LEFT(AB16,5)*1&gt;LEFT(0.125,5)*1</formula>
    </cfRule>
    <cfRule type="expression" dxfId="251" priority="4930">
      <formula>OR(LEFT(AB16,5)*1=LEFT(0.124999999999998,5)*1,LEFT(AB16,5)*1=LEFT(0.125,5)*1)</formula>
    </cfRule>
    <cfRule type="expression" dxfId="250" priority="4931">
      <formula>OR(LEFT(AB16,5)*1&lt;LEFT(0.124999999999998,5)*1,LEFT(AB16,5)*1&lt;LEFT(0.125,5)*1)</formula>
    </cfRule>
  </conditionalFormatting>
  <conditionalFormatting sqref="AC11:AC15">
    <cfRule type="expression" dxfId="249" priority="4928">
      <formula>LEFT(AC11,7)&lt;LEFT(0.333333333333333,7)</formula>
    </cfRule>
  </conditionalFormatting>
  <conditionalFormatting sqref="AB11:AB15">
    <cfRule type="expression" dxfId="248" priority="4927">
      <formula>LEFT(AB11,5)*1&gt;LEFT(0.125,5)*1</formula>
    </cfRule>
  </conditionalFormatting>
  <conditionalFormatting sqref="AD11:AJ15">
    <cfRule type="expression" dxfId="247" priority="4926">
      <formula>OR(WEEKDAY($A11,2)=6,WEEKDAY($A11,2)=7)</formula>
    </cfRule>
  </conditionalFormatting>
  <conditionalFormatting sqref="AJ16">
    <cfRule type="expression" dxfId="246" priority="4923">
      <formula>LEFT(AJ16,5)*1&gt;LEFT(1.66666666666667,5)*1</formula>
    </cfRule>
    <cfRule type="expression" dxfId="245" priority="4924">
      <formula>LEFT(AJ16,5)*1&lt;LEFT(1.66666666666667,5)*1</formula>
    </cfRule>
    <cfRule type="expression" dxfId="244" priority="4925">
      <formula>LEFT(AJ16,5)*1=LEFT(1.66666666666667,5)*1</formula>
    </cfRule>
  </conditionalFormatting>
  <conditionalFormatting sqref="AI16">
    <cfRule type="expression" dxfId="243" priority="4920">
      <formula>LEFT(AI16,5)*1&gt;LEFT(0.125,5)*1</formula>
    </cfRule>
    <cfRule type="expression" dxfId="242" priority="4921">
      <formula>OR(LEFT(AI16,5)*1=LEFT(0.124999999999998,5)*1,LEFT(AI16,5)*1=LEFT(0.125,5)*1)</formula>
    </cfRule>
    <cfRule type="expression" dxfId="241" priority="4922">
      <formula>OR(LEFT(AI16,5)*1&lt;LEFT(0.124999999999998,5)*1,LEFT(AI16,5)*1&lt;LEFT(0.125,5)*1)</formula>
    </cfRule>
  </conditionalFormatting>
  <conditionalFormatting sqref="AJ11:AJ15">
    <cfRule type="expression" dxfId="240" priority="4919">
      <formula>LEFT(AJ11,7)&lt;LEFT(0.333333333333333,7)</formula>
    </cfRule>
  </conditionalFormatting>
  <conditionalFormatting sqref="AI11:AI15">
    <cfRule type="expression" dxfId="239" priority="4918">
      <formula>LEFT(AI11,5)*1&gt;LEFT(0.125,5)*1</formula>
    </cfRule>
  </conditionalFormatting>
  <conditionalFormatting sqref="P13 S13">
    <cfRule type="expression" dxfId="238" priority="3794">
      <formula>OR(WEEKDAY($A13,2)=6,WEEKDAY($A13,2)=7)</formula>
    </cfRule>
  </conditionalFormatting>
  <conditionalFormatting sqref="Q13:R13">
    <cfRule type="expression" dxfId="237" priority="3793">
      <formula>OR(WEEKDAY($A13,2)=6,WEEKDAY($A13,2)=7)</formula>
    </cfRule>
  </conditionalFormatting>
  <conditionalFormatting sqref="I14:L14">
    <cfRule type="expression" dxfId="236" priority="2950">
      <formula>OR(WEEKDAY($A14,2)=6,WEEKDAY($A14,2)=7)</formula>
    </cfRule>
  </conditionalFormatting>
  <conditionalFormatting sqref="I11:L13">
    <cfRule type="expression" dxfId="235" priority="2949">
      <formula>OR(WEEKDAY($A11,2)=6,WEEKDAY($A11,2)=7)</formula>
    </cfRule>
  </conditionalFormatting>
  <conditionalFormatting sqref="I15:L15">
    <cfRule type="expression" dxfId="234" priority="2948">
      <formula>OR(WEEKDAY($A15,2)=6,WEEKDAY($A15,2)=7)</formula>
    </cfRule>
  </conditionalFormatting>
  <conditionalFormatting sqref="P11:S11">
    <cfRule type="expression" dxfId="233" priority="2152">
      <formula>OR(WEEKDAY($A11,2)=6,WEEKDAY($A11,2)=7)</formula>
    </cfRule>
  </conditionalFormatting>
  <conditionalFormatting sqref="P11:S11">
    <cfRule type="expression" dxfId="232" priority="2151">
      <formula>OR(WEEKDAY($A11,2)=6,WEEKDAY($A11,2)=7)</formula>
    </cfRule>
  </conditionalFormatting>
  <conditionalFormatting sqref="P12:S15">
    <cfRule type="expression" dxfId="231" priority="2150">
      <formula>OR(WEEKDAY($A12,2)=6,WEEKDAY($A12,2)=7)</formula>
    </cfRule>
  </conditionalFormatting>
  <conditionalFormatting sqref="P12:S15">
    <cfRule type="expression" dxfId="230" priority="2149">
      <formula>OR(WEEKDAY($A12,2)=6,WEEKDAY($A12,2)=7)</formula>
    </cfRule>
  </conditionalFormatting>
  <conditionalFormatting sqref="W11:Z15">
    <cfRule type="expression" dxfId="229" priority="1595">
      <formula>OR(WEEKDAY($A11,2)=6,WEEKDAY($A11,2)=7)</formula>
    </cfRule>
  </conditionalFormatting>
  <conditionalFormatting sqref="W15:Z15">
    <cfRule type="expression" dxfId="228" priority="1594">
      <formula>OR(WEEKDAY($A15,2)=6,WEEKDAY($A15,2)=7)</formula>
    </cfRule>
  </conditionalFormatting>
  <conditionalFormatting sqref="W15:Z15">
    <cfRule type="expression" dxfId="227" priority="1593">
      <formula>OR(WEEKDAY($A15,2)=6,WEEKDAY($A15,2)=7)</formula>
    </cfRule>
  </conditionalFormatting>
  <conditionalFormatting sqref="W11:Z14">
    <cfRule type="expression" dxfId="226" priority="1592">
      <formula>OR(WEEKDAY($A11,2)=6,WEEKDAY($A11,2)=7)</formula>
    </cfRule>
  </conditionalFormatting>
  <conditionalFormatting sqref="W11:Z14">
    <cfRule type="expression" dxfId="225" priority="1591">
      <formula>OR(WEEKDAY($A11,2)=6,WEEKDAY($A11,2)=7)</formula>
    </cfRule>
  </conditionalFormatting>
  <conditionalFormatting sqref="AD13:AG13">
    <cfRule type="expression" dxfId="224" priority="778">
      <formula>OR(WEEKDAY($A13,2)=6,WEEKDAY($A13,2)=7)</formula>
    </cfRule>
  </conditionalFormatting>
  <conditionalFormatting sqref="AD13:AG13">
    <cfRule type="expression" dxfId="223" priority="777">
      <formula>OR(WEEKDAY($A13,2)=6,WEEKDAY($A13,2)=7)</formula>
    </cfRule>
  </conditionalFormatting>
  <conditionalFormatting sqref="AD13:AG13">
    <cfRule type="expression" dxfId="222" priority="776">
      <formula>OR(WEEKDAY($A13,2)=6,WEEKDAY($A13,2)=7)</formula>
    </cfRule>
  </conditionalFormatting>
  <conditionalFormatting sqref="AD11:AG12">
    <cfRule type="expression" dxfId="221" priority="775">
      <formula>OR(WEEKDAY($A11,2)=6,WEEKDAY($A11,2)=7)</formula>
    </cfRule>
  </conditionalFormatting>
  <conditionalFormatting sqref="AD11:AG12">
    <cfRule type="expression" dxfId="220" priority="774">
      <formula>OR(WEEKDAY($A11,2)=6,WEEKDAY($A11,2)=7)</formula>
    </cfRule>
  </conditionalFormatting>
  <conditionalFormatting sqref="AD11:AG12">
    <cfRule type="expression" dxfId="219" priority="773">
      <formula>OR(WEEKDAY($A11,2)=6,WEEKDAY($A11,2)=7)</formula>
    </cfRule>
  </conditionalFormatting>
  <conditionalFormatting sqref="AD11:AG12">
    <cfRule type="expression" dxfId="218" priority="772">
      <formula>OR(WEEKDAY($A11,2)=6,WEEKDAY($A11,2)=7)</formula>
    </cfRule>
  </conditionalFormatting>
  <conditionalFormatting sqref="AD14:AG15">
    <cfRule type="expression" dxfId="217" priority="771">
      <formula>OR(WEEKDAY($A14,2)=6,WEEKDAY($A14,2)=7)</formula>
    </cfRule>
  </conditionalFormatting>
  <conditionalFormatting sqref="AD14:AG15">
    <cfRule type="expression" dxfId="216" priority="770">
      <formula>OR(WEEKDAY($A14,2)=6,WEEKDAY($A14,2)=7)</formula>
    </cfRule>
  </conditionalFormatting>
  <conditionalFormatting sqref="AD14:AG15">
    <cfRule type="expression" dxfId="215" priority="769">
      <formula>OR(WEEKDAY($A14,2)=6,WEEKDAY($A14,2)=7)</formula>
    </cfRule>
  </conditionalFormatting>
  <conditionalFormatting sqref="AD14:AG15">
    <cfRule type="expression" dxfId="214" priority="768">
      <formula>OR(WEEKDAY($A14,2)=6,WEEKDAY($A14,2)=7)</formula>
    </cfRule>
  </conditionalFormatting>
  <dataValidations disablePrompts="1" xWindow="761" yWindow="752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0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6</v>
      </c>
      <c r="B1" s="67"/>
      <c r="C1" s="67"/>
      <c r="D1" s="67"/>
      <c r="E1" s="67"/>
      <c r="F1" s="67"/>
      <c r="G1" s="67"/>
      <c r="H1" s="6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4" t="s">
        <v>0</v>
      </c>
      <c r="B2" s="67"/>
      <c r="C2" s="67"/>
      <c r="D2" s="67"/>
      <c r="E2" s="67"/>
      <c r="F2" s="67"/>
      <c r="G2" s="67"/>
      <c r="H2" s="6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</v>
      </c>
      <c r="B3" s="67"/>
      <c r="C3" s="67"/>
      <c r="D3" s="67"/>
      <c r="E3" s="67"/>
      <c r="F3" s="67"/>
      <c r="G3" s="67"/>
      <c r="H3" s="6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6" t="s">
        <v>3</v>
      </c>
      <c r="B4" s="78"/>
      <c r="C4" s="79"/>
      <c r="D4" s="79"/>
      <c r="E4" s="79"/>
      <c r="F4" s="79"/>
      <c r="G4" s="79"/>
      <c r="H4" s="80"/>
      <c r="I4" s="60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61"/>
      <c r="V4" s="62"/>
      <c r="W4" s="60"/>
      <c r="X4" s="61"/>
      <c r="Y4" s="61"/>
      <c r="Z4" s="61"/>
      <c r="AA4" s="61"/>
      <c r="AB4" s="61"/>
      <c r="AC4" s="62"/>
      <c r="AD4" s="60"/>
      <c r="AE4" s="61"/>
      <c r="AF4" s="61"/>
      <c r="AG4" s="61"/>
      <c r="AH4" s="61"/>
      <c r="AI4" s="61"/>
      <c r="AJ4" s="62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7"/>
      <c r="B5" s="81"/>
      <c r="C5" s="82"/>
      <c r="D5" s="82"/>
      <c r="E5" s="82"/>
      <c r="F5" s="82"/>
      <c r="G5" s="82"/>
      <c r="H5" s="83"/>
      <c r="I5" s="63"/>
      <c r="J5" s="64"/>
      <c r="K5" s="64"/>
      <c r="L5" s="64"/>
      <c r="M5" s="64"/>
      <c r="N5" s="64"/>
      <c r="O5" s="65"/>
      <c r="P5" s="63"/>
      <c r="Q5" s="64"/>
      <c r="R5" s="64"/>
      <c r="S5" s="64"/>
      <c r="T5" s="64"/>
      <c r="U5" s="64"/>
      <c r="V5" s="65"/>
      <c r="W5" s="63"/>
      <c r="X5" s="64"/>
      <c r="Y5" s="64"/>
      <c r="Z5" s="64"/>
      <c r="AA5" s="64"/>
      <c r="AB5" s="64"/>
      <c r="AC5" s="65"/>
      <c r="AD5" s="63"/>
      <c r="AE5" s="64"/>
      <c r="AF5" s="64"/>
      <c r="AG5" s="64"/>
      <c r="AH5" s="64"/>
      <c r="AI5" s="64"/>
      <c r="AJ5" s="65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84" t="s">
        <v>34</v>
      </c>
      <c r="B6" s="86"/>
      <c r="C6" s="70"/>
      <c r="D6" s="70"/>
      <c r="E6" s="70"/>
      <c r="F6" s="70"/>
      <c r="G6" s="70"/>
      <c r="H6" s="71"/>
      <c r="I6" s="54"/>
      <c r="J6" s="55"/>
      <c r="K6" s="55"/>
      <c r="L6" s="55"/>
      <c r="M6" s="55"/>
      <c r="N6" s="55"/>
      <c r="O6" s="56"/>
      <c r="P6" s="54"/>
      <c r="Q6" s="55"/>
      <c r="R6" s="55"/>
      <c r="S6" s="55"/>
      <c r="T6" s="55"/>
      <c r="U6" s="55"/>
      <c r="V6" s="56"/>
      <c r="W6" s="54"/>
      <c r="X6" s="55"/>
      <c r="Y6" s="55"/>
      <c r="Z6" s="55"/>
      <c r="AA6" s="55"/>
      <c r="AB6" s="55"/>
      <c r="AC6" s="56"/>
      <c r="AD6" s="54"/>
      <c r="AE6" s="55"/>
      <c r="AF6" s="55"/>
      <c r="AG6" s="55"/>
      <c r="AH6" s="55"/>
      <c r="AI6" s="55"/>
      <c r="AJ6" s="56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85"/>
      <c r="B7" s="87"/>
      <c r="C7" s="72"/>
      <c r="D7" s="72"/>
      <c r="E7" s="72"/>
      <c r="F7" s="72"/>
      <c r="G7" s="72"/>
      <c r="H7" s="73"/>
      <c r="I7" s="57"/>
      <c r="J7" s="58"/>
      <c r="K7" s="58"/>
      <c r="L7" s="58"/>
      <c r="M7" s="58"/>
      <c r="N7" s="58"/>
      <c r="O7" s="59"/>
      <c r="P7" s="57"/>
      <c r="Q7" s="58"/>
      <c r="R7" s="58"/>
      <c r="S7" s="58"/>
      <c r="T7" s="58"/>
      <c r="U7" s="58"/>
      <c r="V7" s="59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58"/>
      <c r="AI7" s="58"/>
      <c r="AJ7" s="59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47" t="s">
        <v>35</v>
      </c>
      <c r="C8" s="48"/>
      <c r="D8" s="48"/>
      <c r="E8" s="48"/>
      <c r="F8" s="48"/>
      <c r="G8" s="48"/>
      <c r="H8" s="49"/>
      <c r="I8" s="47" t="s">
        <v>35</v>
      </c>
      <c r="J8" s="48"/>
      <c r="K8" s="48"/>
      <c r="L8" s="48"/>
      <c r="M8" s="48"/>
      <c r="N8" s="48"/>
      <c r="O8" s="49"/>
      <c r="P8" s="47" t="s">
        <v>35</v>
      </c>
      <c r="Q8" s="48"/>
      <c r="R8" s="48"/>
      <c r="S8" s="48"/>
      <c r="T8" s="48"/>
      <c r="U8" s="48"/>
      <c r="V8" s="49"/>
      <c r="W8" s="47" t="s">
        <v>35</v>
      </c>
      <c r="X8" s="48"/>
      <c r="Y8" s="48"/>
      <c r="Z8" s="48"/>
      <c r="AA8" s="48"/>
      <c r="AB8" s="48"/>
      <c r="AC8" s="49"/>
      <c r="AD8" s="47" t="s">
        <v>35</v>
      </c>
      <c r="AE8" s="48"/>
      <c r="AF8" s="48"/>
      <c r="AG8" s="48"/>
      <c r="AH8" s="48"/>
      <c r="AI8" s="48"/>
      <c r="AJ8" s="49"/>
      <c r="AZ8" s="9">
        <v>0.36458333333332898</v>
      </c>
    </row>
    <row r="9" spans="1:52" ht="12.75" customHeight="1" x14ac:dyDescent="0.25">
      <c r="A9" s="16"/>
      <c r="B9" s="50"/>
      <c r="C9" s="51"/>
      <c r="D9" s="51"/>
      <c r="E9" s="51"/>
      <c r="F9" s="51"/>
      <c r="G9" s="51"/>
      <c r="H9" s="52"/>
      <c r="I9" s="50"/>
      <c r="J9" s="51"/>
      <c r="K9" s="51"/>
      <c r="L9" s="51"/>
      <c r="M9" s="51"/>
      <c r="N9" s="51"/>
      <c r="O9" s="52"/>
      <c r="P9" s="50"/>
      <c r="Q9" s="51"/>
      <c r="R9" s="51"/>
      <c r="S9" s="51"/>
      <c r="T9" s="51"/>
      <c r="U9" s="51"/>
      <c r="V9" s="52"/>
      <c r="W9" s="50"/>
      <c r="X9" s="51"/>
      <c r="Y9" s="51"/>
      <c r="Z9" s="51"/>
      <c r="AA9" s="51"/>
      <c r="AB9" s="51"/>
      <c r="AC9" s="52"/>
      <c r="AD9" s="50"/>
      <c r="AE9" s="51"/>
      <c r="AF9" s="51"/>
      <c r="AG9" s="51"/>
      <c r="AH9" s="51"/>
      <c r="AI9" s="51"/>
      <c r="AJ9" s="52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209" priority="1976">
      <formula>OR(WEEKDAY($A11,2)=6,WEEKDAY($A11,2)=7)</formula>
    </cfRule>
  </conditionalFormatting>
  <conditionalFormatting sqref="H16">
    <cfRule type="expression" dxfId="208" priority="1727">
      <formula>LEFT(H16,5)*1&gt;LEFT(1.66666666666667,5)*1</formula>
    </cfRule>
    <cfRule type="expression" dxfId="207" priority="1728">
      <formula>LEFT(H16,5)*1&lt;LEFT(1.66666666666667,5)*1</formula>
    </cfRule>
    <cfRule type="expression" dxfId="206" priority="1975">
      <formula>LEFT(H16,5)*1=LEFT(1.66666666666667,5)*1</formula>
    </cfRule>
  </conditionalFormatting>
  <conditionalFormatting sqref="G16">
    <cfRule type="expression" dxfId="205" priority="1724">
      <formula>LEFT(G16,5)*1&gt;LEFT(0.125,5)*1</formula>
    </cfRule>
    <cfRule type="expression" dxfId="204" priority="1725">
      <formula>OR(LEFT(G16,5)*1=LEFT(0.124999999999998,5)*1,LEFT(G16,5)*1=LEFT(0.125,5)*1)</formula>
    </cfRule>
    <cfRule type="expression" dxfId="203" priority="1726">
      <formula>OR(LEFT(G16,5)*1&lt;LEFT(0.124999999999998,5)*1,LEFT(G16,5)*1&lt;LEFT(0.125,5)*1)</formula>
    </cfRule>
  </conditionalFormatting>
  <conditionalFormatting sqref="H11:H15">
    <cfRule type="expression" dxfId="202" priority="1723">
      <formula>LEFT(H11,7)&lt;LEFT(0.333333333333333,7)</formula>
    </cfRule>
  </conditionalFormatting>
  <conditionalFormatting sqref="G11:G15">
    <cfRule type="expression" dxfId="201" priority="1722">
      <formula>LEFT(G11,5)*1&gt;LEFT(0.125,5)*1</formula>
    </cfRule>
  </conditionalFormatting>
  <conditionalFormatting sqref="I11:O15">
    <cfRule type="expression" dxfId="200" priority="1446">
      <formula>OR(WEEKDAY($A11,2)=6,WEEKDAY($A11,2)=7)</formula>
    </cfRule>
  </conditionalFormatting>
  <conditionalFormatting sqref="O16">
    <cfRule type="expression" dxfId="199" priority="1443">
      <formula>LEFT(O16,5)*1&gt;LEFT(1.66666666666667,5)*1</formula>
    </cfRule>
    <cfRule type="expression" dxfId="198" priority="1444">
      <formula>LEFT(O16,5)*1&lt;LEFT(1.66666666666667,5)*1</formula>
    </cfRule>
    <cfRule type="expression" dxfId="197" priority="1445">
      <formula>LEFT(O16,5)*1=LEFT(1.66666666666667,5)*1</formula>
    </cfRule>
  </conditionalFormatting>
  <conditionalFormatting sqref="N16">
    <cfRule type="expression" dxfId="196" priority="1440">
      <formula>LEFT(N16,5)*1&gt;LEFT(0.125,5)*1</formula>
    </cfRule>
    <cfRule type="expression" dxfId="195" priority="1441">
      <formula>OR(LEFT(N16,5)*1=LEFT(0.124999999999998,5)*1,LEFT(N16,5)*1=LEFT(0.125,5)*1)</formula>
    </cfRule>
    <cfRule type="expression" dxfId="194" priority="1442">
      <formula>OR(LEFT(N16,5)*1&lt;LEFT(0.124999999999998,5)*1,LEFT(N16,5)*1&lt;LEFT(0.125,5)*1)</formula>
    </cfRule>
  </conditionalFormatting>
  <conditionalFormatting sqref="O11:O15">
    <cfRule type="expression" dxfId="193" priority="1439">
      <formula>LEFT(O11,7)&lt;LEFT(0.333333333333333,7)</formula>
    </cfRule>
  </conditionalFormatting>
  <conditionalFormatting sqref="N11:N15">
    <cfRule type="expression" dxfId="192" priority="1438">
      <formula>LEFT(N11,5)*1&gt;LEFT(0.125,5)*1</formula>
    </cfRule>
  </conditionalFormatting>
  <conditionalFormatting sqref="P11:V15">
    <cfRule type="expression" dxfId="191" priority="1437">
      <formula>OR(WEEKDAY($A11,2)=6,WEEKDAY($A11,2)=7)</formula>
    </cfRule>
  </conditionalFormatting>
  <conditionalFormatting sqref="V16">
    <cfRule type="expression" dxfId="190" priority="1434">
      <formula>LEFT(V16,5)*1&gt;LEFT(1.66666666666667,5)*1</formula>
    </cfRule>
    <cfRule type="expression" dxfId="189" priority="1435">
      <formula>LEFT(V16,5)*1&lt;LEFT(1.66666666666667,5)*1</formula>
    </cfRule>
    <cfRule type="expression" dxfId="188" priority="1436">
      <formula>LEFT(V16,5)*1=LEFT(1.66666666666667,5)*1</formula>
    </cfRule>
  </conditionalFormatting>
  <conditionalFormatting sqref="U16">
    <cfRule type="expression" dxfId="187" priority="1431">
      <formula>LEFT(U16,5)*1&gt;LEFT(0.125,5)*1</formula>
    </cfRule>
    <cfRule type="expression" dxfId="186" priority="1432">
      <formula>OR(LEFT(U16,5)*1=LEFT(0.124999999999998,5)*1,LEFT(U16,5)*1=LEFT(0.125,5)*1)</formula>
    </cfRule>
    <cfRule type="expression" dxfId="185" priority="1433">
      <formula>OR(LEFT(U16,5)*1&lt;LEFT(0.124999999999998,5)*1,LEFT(U16,5)*1&lt;LEFT(0.125,5)*1)</formula>
    </cfRule>
  </conditionalFormatting>
  <conditionalFormatting sqref="V11:V15">
    <cfRule type="expression" dxfId="184" priority="1430">
      <formula>LEFT(V11,7)&lt;LEFT(0.333333333333333,7)</formula>
    </cfRule>
  </conditionalFormatting>
  <conditionalFormatting sqref="U11:U15">
    <cfRule type="expression" dxfId="183" priority="1429">
      <formula>LEFT(U11,5)*1&gt;LEFT(0.125,5)*1</formula>
    </cfRule>
  </conditionalFormatting>
  <conditionalFormatting sqref="W11:AC15">
    <cfRule type="expression" dxfId="182" priority="1428">
      <formula>OR(WEEKDAY($A11,2)=6,WEEKDAY($A11,2)=7)</formula>
    </cfRule>
  </conditionalFormatting>
  <conditionalFormatting sqref="AC16">
    <cfRule type="expression" dxfId="181" priority="1425">
      <formula>LEFT(AC16,5)*1&gt;LEFT(1.66666666666667,5)*1</formula>
    </cfRule>
    <cfRule type="expression" dxfId="180" priority="1426">
      <formula>LEFT(AC16,5)*1&lt;LEFT(1.66666666666667,5)*1</formula>
    </cfRule>
    <cfRule type="expression" dxfId="179" priority="1427">
      <formula>LEFT(AC16,5)*1=LEFT(1.66666666666667,5)*1</formula>
    </cfRule>
  </conditionalFormatting>
  <conditionalFormatting sqref="AB16">
    <cfRule type="expression" dxfId="178" priority="1422">
      <formula>LEFT(AB16,5)*1&gt;LEFT(0.125,5)*1</formula>
    </cfRule>
    <cfRule type="expression" dxfId="177" priority="1423">
      <formula>OR(LEFT(AB16,5)*1=LEFT(0.124999999999998,5)*1,LEFT(AB16,5)*1=LEFT(0.125,5)*1)</formula>
    </cfRule>
    <cfRule type="expression" dxfId="176" priority="1424">
      <formula>OR(LEFT(AB16,5)*1&lt;LEFT(0.124999999999998,5)*1,LEFT(AB16,5)*1&lt;LEFT(0.125,5)*1)</formula>
    </cfRule>
  </conditionalFormatting>
  <conditionalFormatting sqref="AC11:AC15">
    <cfRule type="expression" dxfId="175" priority="1421">
      <formula>LEFT(AC11,7)&lt;LEFT(0.333333333333333,7)</formula>
    </cfRule>
  </conditionalFormatting>
  <conditionalFormatting sqref="AB11:AB15">
    <cfRule type="expression" dxfId="174" priority="1420">
      <formula>LEFT(AB11,5)*1&gt;LEFT(0.125,5)*1</formula>
    </cfRule>
  </conditionalFormatting>
  <conditionalFormatting sqref="AD11:AJ15">
    <cfRule type="expression" dxfId="173" priority="1419">
      <formula>OR(WEEKDAY($A11,2)=6,WEEKDAY($A11,2)=7)</formula>
    </cfRule>
  </conditionalFormatting>
  <conditionalFormatting sqref="AJ16">
    <cfRule type="expression" dxfId="172" priority="1416">
      <formula>LEFT(AJ16,5)*1&gt;LEFT(1.66666666666667,5)*1</formula>
    </cfRule>
    <cfRule type="expression" dxfId="171" priority="1417">
      <formula>LEFT(AJ16,5)*1&lt;LEFT(1.66666666666667,5)*1</formula>
    </cfRule>
    <cfRule type="expression" dxfId="170" priority="1418">
      <formula>LEFT(AJ16,5)*1=LEFT(1.66666666666667,5)*1</formula>
    </cfRule>
  </conditionalFormatting>
  <conditionalFormatting sqref="AI16">
    <cfRule type="expression" dxfId="169" priority="1413">
      <formula>LEFT(AI16,5)*1&gt;LEFT(0.125,5)*1</formula>
    </cfRule>
    <cfRule type="expression" dxfId="168" priority="1414">
      <formula>OR(LEFT(AI16,5)*1=LEFT(0.124999999999998,5)*1,LEFT(AI16,5)*1=LEFT(0.125,5)*1)</formula>
    </cfRule>
    <cfRule type="expression" dxfId="167" priority="1415">
      <formula>OR(LEFT(AI16,5)*1&lt;LEFT(0.124999999999998,5)*1,LEFT(AI16,5)*1&lt;LEFT(0.125,5)*1)</formula>
    </cfRule>
  </conditionalFormatting>
  <conditionalFormatting sqref="AJ11:AJ15">
    <cfRule type="expression" dxfId="166" priority="1412">
      <formula>LEFT(AJ11,7)&lt;LEFT(0.333333333333333,7)</formula>
    </cfRule>
  </conditionalFormatting>
  <conditionalFormatting sqref="AI11:AI15">
    <cfRule type="expression" dxfId="165" priority="1411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1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6</v>
      </c>
      <c r="B1" s="67"/>
      <c r="C1" s="67"/>
      <c r="D1" s="67"/>
      <c r="E1" s="67"/>
      <c r="F1" s="67"/>
      <c r="G1" s="67"/>
      <c r="H1" s="6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4" t="s">
        <v>0</v>
      </c>
      <c r="B2" s="67"/>
      <c r="C2" s="67"/>
      <c r="D2" s="67"/>
      <c r="E2" s="67"/>
      <c r="F2" s="67"/>
      <c r="G2" s="67"/>
      <c r="H2" s="6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</v>
      </c>
      <c r="B3" s="67"/>
      <c r="C3" s="67"/>
      <c r="D3" s="67"/>
      <c r="E3" s="67"/>
      <c r="F3" s="67"/>
      <c r="G3" s="67"/>
      <c r="H3" s="6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6" t="s">
        <v>3</v>
      </c>
      <c r="B4" s="78"/>
      <c r="C4" s="79"/>
      <c r="D4" s="79"/>
      <c r="E4" s="79"/>
      <c r="F4" s="79"/>
      <c r="G4" s="79"/>
      <c r="H4" s="80"/>
      <c r="I4" s="60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61"/>
      <c r="V4" s="62"/>
      <c r="W4" s="60"/>
      <c r="X4" s="61"/>
      <c r="Y4" s="61"/>
      <c r="Z4" s="61"/>
      <c r="AA4" s="61"/>
      <c r="AB4" s="61"/>
      <c r="AC4" s="62"/>
      <c r="AD4" s="60"/>
      <c r="AE4" s="61"/>
      <c r="AF4" s="61"/>
      <c r="AG4" s="61"/>
      <c r="AH4" s="61"/>
      <c r="AI4" s="61"/>
      <c r="AJ4" s="62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7"/>
      <c r="B5" s="81"/>
      <c r="C5" s="82"/>
      <c r="D5" s="82"/>
      <c r="E5" s="82"/>
      <c r="F5" s="82"/>
      <c r="G5" s="82"/>
      <c r="H5" s="83"/>
      <c r="I5" s="63"/>
      <c r="J5" s="64"/>
      <c r="K5" s="64"/>
      <c r="L5" s="64"/>
      <c r="M5" s="64"/>
      <c r="N5" s="64"/>
      <c r="O5" s="65"/>
      <c r="P5" s="63"/>
      <c r="Q5" s="64"/>
      <c r="R5" s="64"/>
      <c r="S5" s="64"/>
      <c r="T5" s="64"/>
      <c r="U5" s="64"/>
      <c r="V5" s="65"/>
      <c r="W5" s="63"/>
      <c r="X5" s="64"/>
      <c r="Y5" s="64"/>
      <c r="Z5" s="64"/>
      <c r="AA5" s="64"/>
      <c r="AB5" s="64"/>
      <c r="AC5" s="65"/>
      <c r="AD5" s="63"/>
      <c r="AE5" s="64"/>
      <c r="AF5" s="64"/>
      <c r="AG5" s="64"/>
      <c r="AH5" s="64"/>
      <c r="AI5" s="64"/>
      <c r="AJ5" s="65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84" t="s">
        <v>34</v>
      </c>
      <c r="B6" s="86"/>
      <c r="C6" s="70"/>
      <c r="D6" s="70"/>
      <c r="E6" s="70"/>
      <c r="F6" s="70"/>
      <c r="G6" s="70"/>
      <c r="H6" s="71"/>
      <c r="I6" s="54"/>
      <c r="J6" s="55"/>
      <c r="K6" s="55"/>
      <c r="L6" s="55"/>
      <c r="M6" s="55"/>
      <c r="N6" s="55"/>
      <c r="O6" s="56"/>
      <c r="P6" s="54"/>
      <c r="Q6" s="55"/>
      <c r="R6" s="55"/>
      <c r="S6" s="55"/>
      <c r="T6" s="55"/>
      <c r="U6" s="55"/>
      <c r="V6" s="56"/>
      <c r="W6" s="54"/>
      <c r="X6" s="55"/>
      <c r="Y6" s="55"/>
      <c r="Z6" s="55"/>
      <c r="AA6" s="55"/>
      <c r="AB6" s="55"/>
      <c r="AC6" s="56"/>
      <c r="AD6" s="54"/>
      <c r="AE6" s="55"/>
      <c r="AF6" s="55"/>
      <c r="AG6" s="55"/>
      <c r="AH6" s="55"/>
      <c r="AI6" s="55"/>
      <c r="AJ6" s="56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85"/>
      <c r="B7" s="87"/>
      <c r="C7" s="72"/>
      <c r="D7" s="72"/>
      <c r="E7" s="72"/>
      <c r="F7" s="72"/>
      <c r="G7" s="72"/>
      <c r="H7" s="73"/>
      <c r="I7" s="57"/>
      <c r="J7" s="58"/>
      <c r="K7" s="58"/>
      <c r="L7" s="58"/>
      <c r="M7" s="58"/>
      <c r="N7" s="58"/>
      <c r="O7" s="59"/>
      <c r="P7" s="57"/>
      <c r="Q7" s="58"/>
      <c r="R7" s="58"/>
      <c r="S7" s="58"/>
      <c r="T7" s="58"/>
      <c r="U7" s="58"/>
      <c r="V7" s="59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58"/>
      <c r="AI7" s="58"/>
      <c r="AJ7" s="59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47" t="s">
        <v>35</v>
      </c>
      <c r="C8" s="48"/>
      <c r="D8" s="48"/>
      <c r="E8" s="48"/>
      <c r="F8" s="48"/>
      <c r="G8" s="48"/>
      <c r="H8" s="49"/>
      <c r="I8" s="47" t="s">
        <v>35</v>
      </c>
      <c r="J8" s="48"/>
      <c r="K8" s="48"/>
      <c r="L8" s="48"/>
      <c r="M8" s="48"/>
      <c r="N8" s="48"/>
      <c r="O8" s="49"/>
      <c r="P8" s="47" t="s">
        <v>35</v>
      </c>
      <c r="Q8" s="48"/>
      <c r="R8" s="48"/>
      <c r="S8" s="48"/>
      <c r="T8" s="48"/>
      <c r="U8" s="48"/>
      <c r="V8" s="49"/>
      <c r="W8" s="47" t="s">
        <v>35</v>
      </c>
      <c r="X8" s="48"/>
      <c r="Y8" s="48"/>
      <c r="Z8" s="48"/>
      <c r="AA8" s="48"/>
      <c r="AB8" s="48"/>
      <c r="AC8" s="49"/>
      <c r="AD8" s="47" t="s">
        <v>35</v>
      </c>
      <c r="AE8" s="48"/>
      <c r="AF8" s="48"/>
      <c r="AG8" s="48"/>
      <c r="AH8" s="48"/>
      <c r="AI8" s="48"/>
      <c r="AJ8" s="49"/>
      <c r="AZ8" s="9">
        <v>0.36458333333332898</v>
      </c>
    </row>
    <row r="9" spans="1:52" ht="12.75" customHeight="1" x14ac:dyDescent="0.25">
      <c r="A9" s="16"/>
      <c r="B9" s="50"/>
      <c r="C9" s="51"/>
      <c r="D9" s="51"/>
      <c r="E9" s="51"/>
      <c r="F9" s="51"/>
      <c r="G9" s="51"/>
      <c r="H9" s="52"/>
      <c r="I9" s="50"/>
      <c r="J9" s="51"/>
      <c r="K9" s="51"/>
      <c r="L9" s="51"/>
      <c r="M9" s="51"/>
      <c r="N9" s="51"/>
      <c r="O9" s="52"/>
      <c r="P9" s="50"/>
      <c r="Q9" s="51"/>
      <c r="R9" s="51"/>
      <c r="S9" s="51"/>
      <c r="T9" s="51"/>
      <c r="U9" s="51"/>
      <c r="V9" s="52"/>
      <c r="W9" s="50"/>
      <c r="X9" s="51"/>
      <c r="Y9" s="51"/>
      <c r="Z9" s="51"/>
      <c r="AA9" s="51"/>
      <c r="AB9" s="51"/>
      <c r="AC9" s="52"/>
      <c r="AD9" s="50"/>
      <c r="AE9" s="51"/>
      <c r="AF9" s="51"/>
      <c r="AG9" s="51"/>
      <c r="AH9" s="51"/>
      <c r="AI9" s="51"/>
      <c r="AJ9" s="52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60" priority="1687">
      <formula>OR(WEEKDAY($A11,2)=6,WEEKDAY($A11,2)=7)</formula>
    </cfRule>
  </conditionalFormatting>
  <conditionalFormatting sqref="H16">
    <cfRule type="expression" dxfId="159" priority="1438">
      <formula>LEFT(H16,5)*1&gt;LEFT(1.66666666666667,5)*1</formula>
    </cfRule>
    <cfRule type="expression" dxfId="158" priority="1439">
      <formula>LEFT(H16,5)*1&lt;LEFT(1.66666666666667,5)*1</formula>
    </cfRule>
    <cfRule type="expression" dxfId="157" priority="1686">
      <formula>LEFT(H16,5)*1=LEFT(1.66666666666667,5)*1</formula>
    </cfRule>
  </conditionalFormatting>
  <conditionalFormatting sqref="G16">
    <cfRule type="expression" dxfId="156" priority="1435">
      <formula>LEFT(G16,5)*1&gt;LEFT(0.125,5)*1</formula>
    </cfRule>
    <cfRule type="expression" dxfId="155" priority="1436">
      <formula>OR(LEFT(G16,5)*1=LEFT(0.124999999999998,5)*1,LEFT(G16,5)*1=LEFT(0.125,5)*1)</formula>
    </cfRule>
    <cfRule type="expression" dxfId="154" priority="1437">
      <formula>OR(LEFT(G16,5)*1&lt;LEFT(0.124999999999998,5)*1,LEFT(G16,5)*1&lt;LEFT(0.125,5)*1)</formula>
    </cfRule>
  </conditionalFormatting>
  <conditionalFormatting sqref="H11:H15">
    <cfRule type="expression" dxfId="153" priority="1434">
      <formula>LEFT(H11,7)&lt;LEFT(0.333333333333333,7)</formula>
    </cfRule>
  </conditionalFormatting>
  <conditionalFormatting sqref="G11:G15">
    <cfRule type="expression" dxfId="152" priority="1433">
      <formula>LEFT(G11,5)*1&gt;LEFT(0.125,5)*1</formula>
    </cfRule>
  </conditionalFormatting>
  <conditionalFormatting sqref="I11:O15">
    <cfRule type="expression" dxfId="151" priority="1157">
      <formula>OR(WEEKDAY($A11,2)=6,WEEKDAY($A11,2)=7)</formula>
    </cfRule>
  </conditionalFormatting>
  <conditionalFormatting sqref="O16">
    <cfRule type="expression" dxfId="150" priority="1154">
      <formula>LEFT(O16,5)*1&gt;LEFT(1.66666666666667,5)*1</formula>
    </cfRule>
    <cfRule type="expression" dxfId="149" priority="1155">
      <formula>LEFT(O16,5)*1&lt;LEFT(1.66666666666667,5)*1</formula>
    </cfRule>
    <cfRule type="expression" dxfId="148" priority="1156">
      <formula>LEFT(O16,5)*1=LEFT(1.66666666666667,5)*1</formula>
    </cfRule>
  </conditionalFormatting>
  <conditionalFormatting sqref="N16">
    <cfRule type="expression" dxfId="147" priority="1151">
      <formula>LEFT(N16,5)*1&gt;LEFT(0.125,5)*1</formula>
    </cfRule>
    <cfRule type="expression" dxfId="146" priority="1152">
      <formula>OR(LEFT(N16,5)*1=LEFT(0.124999999999998,5)*1,LEFT(N16,5)*1=LEFT(0.125,5)*1)</formula>
    </cfRule>
    <cfRule type="expression" dxfId="145" priority="1153">
      <formula>OR(LEFT(N16,5)*1&lt;LEFT(0.124999999999998,5)*1,LEFT(N16,5)*1&lt;LEFT(0.125,5)*1)</formula>
    </cfRule>
  </conditionalFormatting>
  <conditionalFormatting sqref="O11:O15">
    <cfRule type="expression" dxfId="144" priority="1150">
      <formula>LEFT(O11,7)&lt;LEFT(0.333333333333333,7)</formula>
    </cfRule>
  </conditionalFormatting>
  <conditionalFormatting sqref="N11:N15">
    <cfRule type="expression" dxfId="143" priority="1149">
      <formula>LEFT(N11,5)*1&gt;LEFT(0.125,5)*1</formula>
    </cfRule>
  </conditionalFormatting>
  <conditionalFormatting sqref="P11:V15">
    <cfRule type="expression" dxfId="142" priority="1148">
      <formula>OR(WEEKDAY($A11,2)=6,WEEKDAY($A11,2)=7)</formula>
    </cfRule>
  </conditionalFormatting>
  <conditionalFormatting sqref="V16">
    <cfRule type="expression" dxfId="141" priority="1145">
      <formula>LEFT(V16,5)*1&gt;LEFT(1.66666666666667,5)*1</formula>
    </cfRule>
    <cfRule type="expression" dxfId="140" priority="1146">
      <formula>LEFT(V16,5)*1&lt;LEFT(1.66666666666667,5)*1</formula>
    </cfRule>
    <cfRule type="expression" dxfId="139" priority="1147">
      <formula>LEFT(V16,5)*1=LEFT(1.66666666666667,5)*1</formula>
    </cfRule>
  </conditionalFormatting>
  <conditionalFormatting sqref="U16">
    <cfRule type="expression" dxfId="138" priority="1142">
      <formula>LEFT(U16,5)*1&gt;LEFT(0.125,5)*1</formula>
    </cfRule>
    <cfRule type="expression" dxfId="137" priority="1143">
      <formula>OR(LEFT(U16,5)*1=LEFT(0.124999999999998,5)*1,LEFT(U16,5)*1=LEFT(0.125,5)*1)</formula>
    </cfRule>
    <cfRule type="expression" dxfId="136" priority="1144">
      <formula>OR(LEFT(U16,5)*1&lt;LEFT(0.124999999999998,5)*1,LEFT(U16,5)*1&lt;LEFT(0.125,5)*1)</formula>
    </cfRule>
  </conditionalFormatting>
  <conditionalFormatting sqref="V11:V15">
    <cfRule type="expression" dxfId="135" priority="1141">
      <formula>LEFT(V11,7)&lt;LEFT(0.333333333333333,7)</formula>
    </cfRule>
  </conditionalFormatting>
  <conditionalFormatting sqref="U11:U15">
    <cfRule type="expression" dxfId="134" priority="1140">
      <formula>LEFT(U11,5)*1&gt;LEFT(0.125,5)*1</formula>
    </cfRule>
  </conditionalFormatting>
  <conditionalFormatting sqref="W11:AC15">
    <cfRule type="expression" dxfId="133" priority="1139">
      <formula>OR(WEEKDAY($A11,2)=6,WEEKDAY($A11,2)=7)</formula>
    </cfRule>
  </conditionalFormatting>
  <conditionalFormatting sqref="AC16">
    <cfRule type="expression" dxfId="132" priority="1136">
      <formula>LEFT(AC16,5)*1&gt;LEFT(1.66666666666667,5)*1</formula>
    </cfRule>
    <cfRule type="expression" dxfId="131" priority="1137">
      <formula>LEFT(AC16,5)*1&lt;LEFT(1.66666666666667,5)*1</formula>
    </cfRule>
    <cfRule type="expression" dxfId="130" priority="1138">
      <formula>LEFT(AC16,5)*1=LEFT(1.66666666666667,5)*1</formula>
    </cfRule>
  </conditionalFormatting>
  <conditionalFormatting sqref="AB16">
    <cfRule type="expression" dxfId="129" priority="1133">
      <formula>LEFT(AB16,5)*1&gt;LEFT(0.125,5)*1</formula>
    </cfRule>
    <cfRule type="expression" dxfId="128" priority="1134">
      <formula>OR(LEFT(AB16,5)*1=LEFT(0.124999999999998,5)*1,LEFT(AB16,5)*1=LEFT(0.125,5)*1)</formula>
    </cfRule>
    <cfRule type="expression" dxfId="127" priority="1135">
      <formula>OR(LEFT(AB16,5)*1&lt;LEFT(0.124999999999998,5)*1,LEFT(AB16,5)*1&lt;LEFT(0.125,5)*1)</formula>
    </cfRule>
  </conditionalFormatting>
  <conditionalFormatting sqref="AC11:AC15">
    <cfRule type="expression" dxfId="126" priority="1132">
      <formula>LEFT(AC11,7)&lt;LEFT(0.333333333333333,7)</formula>
    </cfRule>
  </conditionalFormatting>
  <conditionalFormatting sqref="AB11:AB15">
    <cfRule type="expression" dxfId="125" priority="1131">
      <formula>LEFT(AB11,5)*1&gt;LEFT(0.125,5)*1</formula>
    </cfRule>
  </conditionalFormatting>
  <conditionalFormatting sqref="AD11:AJ15">
    <cfRule type="expression" dxfId="124" priority="1130">
      <formula>OR(WEEKDAY($A11,2)=6,WEEKDAY($A11,2)=7)</formula>
    </cfRule>
  </conditionalFormatting>
  <conditionalFormatting sqref="AJ16">
    <cfRule type="expression" dxfId="123" priority="1127">
      <formula>LEFT(AJ16,5)*1&gt;LEFT(1.66666666666667,5)*1</formula>
    </cfRule>
    <cfRule type="expression" dxfId="122" priority="1128">
      <formula>LEFT(AJ16,5)*1&lt;LEFT(1.66666666666667,5)*1</formula>
    </cfRule>
    <cfRule type="expression" dxfId="121" priority="1129">
      <formula>LEFT(AJ16,5)*1=LEFT(1.66666666666667,5)*1</formula>
    </cfRule>
  </conditionalFormatting>
  <conditionalFormatting sqref="AI16">
    <cfRule type="expression" dxfId="120" priority="1124">
      <formula>LEFT(AI16,5)*1&gt;LEFT(0.125,5)*1</formula>
    </cfRule>
    <cfRule type="expression" dxfId="119" priority="1125">
      <formula>OR(LEFT(AI16,5)*1=LEFT(0.124999999999998,5)*1,LEFT(AI16,5)*1=LEFT(0.125,5)*1)</formula>
    </cfRule>
    <cfRule type="expression" dxfId="118" priority="1126">
      <formula>OR(LEFT(AI16,5)*1&lt;LEFT(0.124999999999998,5)*1,LEFT(AI16,5)*1&lt;LEFT(0.125,5)*1)</formula>
    </cfRule>
  </conditionalFormatting>
  <conditionalFormatting sqref="AJ11:AJ15">
    <cfRule type="expression" dxfId="117" priority="1123">
      <formula>LEFT(AJ11,7)&lt;LEFT(0.333333333333333,7)</formula>
    </cfRule>
  </conditionalFormatting>
  <conditionalFormatting sqref="AI11:AI15">
    <cfRule type="expression" dxfId="116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2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6</v>
      </c>
      <c r="B1" s="67"/>
      <c r="C1" s="67"/>
      <c r="D1" s="67"/>
      <c r="E1" s="67"/>
      <c r="F1" s="67"/>
      <c r="G1" s="67"/>
      <c r="H1" s="6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4" t="s">
        <v>0</v>
      </c>
      <c r="B2" s="67"/>
      <c r="C2" s="67"/>
      <c r="D2" s="67"/>
      <c r="E2" s="67"/>
      <c r="F2" s="67"/>
      <c r="G2" s="67"/>
      <c r="H2" s="6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</v>
      </c>
      <c r="B3" s="67"/>
      <c r="C3" s="67"/>
      <c r="D3" s="67"/>
      <c r="E3" s="67"/>
      <c r="F3" s="67"/>
      <c r="G3" s="67"/>
      <c r="H3" s="6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6" t="s">
        <v>3</v>
      </c>
      <c r="B4" s="78"/>
      <c r="C4" s="79"/>
      <c r="D4" s="79"/>
      <c r="E4" s="79"/>
      <c r="F4" s="79"/>
      <c r="G4" s="79"/>
      <c r="H4" s="80"/>
      <c r="I4" s="60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61"/>
      <c r="V4" s="62"/>
      <c r="W4" s="60"/>
      <c r="X4" s="61"/>
      <c r="Y4" s="61"/>
      <c r="Z4" s="61"/>
      <c r="AA4" s="61"/>
      <c r="AB4" s="61"/>
      <c r="AC4" s="62"/>
      <c r="AD4" s="60"/>
      <c r="AE4" s="61"/>
      <c r="AF4" s="61"/>
      <c r="AG4" s="61"/>
      <c r="AH4" s="61"/>
      <c r="AI4" s="61"/>
      <c r="AJ4" s="62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7"/>
      <c r="B5" s="81"/>
      <c r="C5" s="82"/>
      <c r="D5" s="82"/>
      <c r="E5" s="82"/>
      <c r="F5" s="82"/>
      <c r="G5" s="82"/>
      <c r="H5" s="83"/>
      <c r="I5" s="63"/>
      <c r="J5" s="64"/>
      <c r="K5" s="64"/>
      <c r="L5" s="64"/>
      <c r="M5" s="64"/>
      <c r="N5" s="64"/>
      <c r="O5" s="65"/>
      <c r="P5" s="63"/>
      <c r="Q5" s="64"/>
      <c r="R5" s="64"/>
      <c r="S5" s="64"/>
      <c r="T5" s="64"/>
      <c r="U5" s="64"/>
      <c r="V5" s="65"/>
      <c r="W5" s="63"/>
      <c r="X5" s="64"/>
      <c r="Y5" s="64"/>
      <c r="Z5" s="64"/>
      <c r="AA5" s="64"/>
      <c r="AB5" s="64"/>
      <c r="AC5" s="65"/>
      <c r="AD5" s="63"/>
      <c r="AE5" s="64"/>
      <c r="AF5" s="64"/>
      <c r="AG5" s="64"/>
      <c r="AH5" s="64"/>
      <c r="AI5" s="64"/>
      <c r="AJ5" s="65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84" t="s">
        <v>34</v>
      </c>
      <c r="B6" s="86"/>
      <c r="C6" s="70"/>
      <c r="D6" s="70"/>
      <c r="E6" s="70"/>
      <c r="F6" s="70"/>
      <c r="G6" s="70"/>
      <c r="H6" s="71"/>
      <c r="I6" s="54"/>
      <c r="J6" s="55"/>
      <c r="K6" s="55"/>
      <c r="L6" s="55"/>
      <c r="M6" s="55"/>
      <c r="N6" s="55"/>
      <c r="O6" s="56"/>
      <c r="P6" s="54"/>
      <c r="Q6" s="55"/>
      <c r="R6" s="55"/>
      <c r="S6" s="55"/>
      <c r="T6" s="55"/>
      <c r="U6" s="55"/>
      <c r="V6" s="56"/>
      <c r="W6" s="54"/>
      <c r="X6" s="55"/>
      <c r="Y6" s="55"/>
      <c r="Z6" s="55"/>
      <c r="AA6" s="55"/>
      <c r="AB6" s="55"/>
      <c r="AC6" s="56"/>
      <c r="AD6" s="54"/>
      <c r="AE6" s="55"/>
      <c r="AF6" s="55"/>
      <c r="AG6" s="55"/>
      <c r="AH6" s="55"/>
      <c r="AI6" s="55"/>
      <c r="AJ6" s="56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85"/>
      <c r="B7" s="87"/>
      <c r="C7" s="72"/>
      <c r="D7" s="72"/>
      <c r="E7" s="72"/>
      <c r="F7" s="72"/>
      <c r="G7" s="72"/>
      <c r="H7" s="73"/>
      <c r="I7" s="57"/>
      <c r="J7" s="58"/>
      <c r="K7" s="58"/>
      <c r="L7" s="58"/>
      <c r="M7" s="58"/>
      <c r="N7" s="58"/>
      <c r="O7" s="59"/>
      <c r="P7" s="57"/>
      <c r="Q7" s="58"/>
      <c r="R7" s="58"/>
      <c r="S7" s="58"/>
      <c r="T7" s="58"/>
      <c r="U7" s="58"/>
      <c r="V7" s="59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58"/>
      <c r="AI7" s="58"/>
      <c r="AJ7" s="59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47" t="s">
        <v>35</v>
      </c>
      <c r="C8" s="48"/>
      <c r="D8" s="48"/>
      <c r="E8" s="48"/>
      <c r="F8" s="48"/>
      <c r="G8" s="48"/>
      <c r="H8" s="49"/>
      <c r="I8" s="47" t="s">
        <v>35</v>
      </c>
      <c r="J8" s="48"/>
      <c r="K8" s="48"/>
      <c r="L8" s="48"/>
      <c r="M8" s="48"/>
      <c r="N8" s="48"/>
      <c r="O8" s="49"/>
      <c r="P8" s="47" t="s">
        <v>35</v>
      </c>
      <c r="Q8" s="48"/>
      <c r="R8" s="48"/>
      <c r="S8" s="48"/>
      <c r="T8" s="48"/>
      <c r="U8" s="48"/>
      <c r="V8" s="49"/>
      <c r="W8" s="47" t="s">
        <v>35</v>
      </c>
      <c r="X8" s="48"/>
      <c r="Y8" s="48"/>
      <c r="Z8" s="48"/>
      <c r="AA8" s="48"/>
      <c r="AB8" s="48"/>
      <c r="AC8" s="49"/>
      <c r="AD8" s="47" t="s">
        <v>35</v>
      </c>
      <c r="AE8" s="48"/>
      <c r="AF8" s="48"/>
      <c r="AG8" s="48"/>
      <c r="AH8" s="48"/>
      <c r="AI8" s="48"/>
      <c r="AJ8" s="49"/>
      <c r="AZ8" s="9">
        <v>0.36458333333332898</v>
      </c>
    </row>
    <row r="9" spans="1:52" ht="12.75" customHeight="1" x14ac:dyDescent="0.25">
      <c r="A9" s="16"/>
      <c r="B9" s="50"/>
      <c r="C9" s="51"/>
      <c r="D9" s="51"/>
      <c r="E9" s="51"/>
      <c r="F9" s="51"/>
      <c r="G9" s="51"/>
      <c r="H9" s="52"/>
      <c r="I9" s="50"/>
      <c r="J9" s="51"/>
      <c r="K9" s="51"/>
      <c r="L9" s="51"/>
      <c r="M9" s="51"/>
      <c r="N9" s="51"/>
      <c r="O9" s="52"/>
      <c r="P9" s="50"/>
      <c r="Q9" s="51"/>
      <c r="R9" s="51"/>
      <c r="S9" s="51"/>
      <c r="T9" s="51"/>
      <c r="U9" s="51"/>
      <c r="V9" s="52"/>
      <c r="W9" s="50"/>
      <c r="X9" s="51"/>
      <c r="Y9" s="51"/>
      <c r="Z9" s="51"/>
      <c r="AA9" s="51"/>
      <c r="AB9" s="51"/>
      <c r="AC9" s="52"/>
      <c r="AD9" s="50"/>
      <c r="AE9" s="51"/>
      <c r="AF9" s="51"/>
      <c r="AG9" s="51"/>
      <c r="AH9" s="51"/>
      <c r="AI9" s="51"/>
      <c r="AJ9" s="52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111" priority="1687">
      <formula>OR(WEEKDAY($A11,2)=6,WEEKDAY($A11,2)=7)</formula>
    </cfRule>
  </conditionalFormatting>
  <conditionalFormatting sqref="H16">
    <cfRule type="expression" dxfId="110" priority="1438">
      <formula>LEFT(H16,5)*1&gt;LEFT(1.66666666666667,5)*1</formula>
    </cfRule>
    <cfRule type="expression" dxfId="109" priority="1439">
      <formula>LEFT(H16,5)*1&lt;LEFT(1.66666666666667,5)*1</formula>
    </cfRule>
    <cfRule type="expression" dxfId="108" priority="1686">
      <formula>LEFT(H16,5)*1=LEFT(1.66666666666667,5)*1</formula>
    </cfRule>
  </conditionalFormatting>
  <conditionalFormatting sqref="G16">
    <cfRule type="expression" dxfId="107" priority="1435">
      <formula>LEFT(G16,5)*1&gt;LEFT(0.125,5)*1</formula>
    </cfRule>
    <cfRule type="expression" dxfId="106" priority="1436">
      <formula>OR(LEFT(G16,5)*1=LEFT(0.124999999999998,5)*1,LEFT(G16,5)*1=LEFT(0.125,5)*1)</formula>
    </cfRule>
    <cfRule type="expression" dxfId="105" priority="1437">
      <formula>OR(LEFT(G16,5)*1&lt;LEFT(0.124999999999998,5)*1,LEFT(G16,5)*1&lt;LEFT(0.125,5)*1)</formula>
    </cfRule>
  </conditionalFormatting>
  <conditionalFormatting sqref="H11:H15">
    <cfRule type="expression" dxfId="104" priority="1434">
      <formula>LEFT(H11,7)&lt;LEFT(0.333333333333333,7)</formula>
    </cfRule>
  </conditionalFormatting>
  <conditionalFormatting sqref="G11:G15">
    <cfRule type="expression" dxfId="103" priority="1433">
      <formula>LEFT(G11,5)*1&gt;LEFT(0.125,5)*1</formula>
    </cfRule>
  </conditionalFormatting>
  <conditionalFormatting sqref="I11:O15">
    <cfRule type="expression" dxfId="102" priority="1157">
      <formula>OR(WEEKDAY($A11,2)=6,WEEKDAY($A11,2)=7)</formula>
    </cfRule>
  </conditionalFormatting>
  <conditionalFormatting sqref="O16">
    <cfRule type="expression" dxfId="101" priority="1154">
      <formula>LEFT(O16,5)*1&gt;LEFT(1.66666666666667,5)*1</formula>
    </cfRule>
    <cfRule type="expression" dxfId="100" priority="1155">
      <formula>LEFT(O16,5)*1&lt;LEFT(1.66666666666667,5)*1</formula>
    </cfRule>
    <cfRule type="expression" dxfId="99" priority="1156">
      <formula>LEFT(O16,5)*1=LEFT(1.66666666666667,5)*1</formula>
    </cfRule>
  </conditionalFormatting>
  <conditionalFormatting sqref="N16">
    <cfRule type="expression" dxfId="98" priority="1151">
      <formula>LEFT(N16,5)*1&gt;LEFT(0.125,5)*1</formula>
    </cfRule>
    <cfRule type="expression" dxfId="97" priority="1152">
      <formula>OR(LEFT(N16,5)*1=LEFT(0.124999999999998,5)*1,LEFT(N16,5)*1=LEFT(0.125,5)*1)</formula>
    </cfRule>
    <cfRule type="expression" dxfId="96" priority="1153">
      <formula>OR(LEFT(N16,5)*1&lt;LEFT(0.124999999999998,5)*1,LEFT(N16,5)*1&lt;LEFT(0.125,5)*1)</formula>
    </cfRule>
  </conditionalFormatting>
  <conditionalFormatting sqref="O11:O15">
    <cfRule type="expression" dxfId="95" priority="1150">
      <formula>LEFT(O11,7)&lt;LEFT(0.333333333333333,7)</formula>
    </cfRule>
  </conditionalFormatting>
  <conditionalFormatting sqref="N11:N15">
    <cfRule type="expression" dxfId="94" priority="1149">
      <formula>LEFT(N11,5)*1&gt;LEFT(0.125,5)*1</formula>
    </cfRule>
  </conditionalFormatting>
  <conditionalFormatting sqref="P11:V15">
    <cfRule type="expression" dxfId="93" priority="1148">
      <formula>OR(WEEKDAY($A11,2)=6,WEEKDAY($A11,2)=7)</formula>
    </cfRule>
  </conditionalFormatting>
  <conditionalFormatting sqref="V16">
    <cfRule type="expression" dxfId="92" priority="1145">
      <formula>LEFT(V16,5)*1&gt;LEFT(1.66666666666667,5)*1</formula>
    </cfRule>
    <cfRule type="expression" dxfId="91" priority="1146">
      <formula>LEFT(V16,5)*1&lt;LEFT(1.66666666666667,5)*1</formula>
    </cfRule>
    <cfRule type="expression" dxfId="90" priority="1147">
      <formula>LEFT(V16,5)*1=LEFT(1.66666666666667,5)*1</formula>
    </cfRule>
  </conditionalFormatting>
  <conditionalFormatting sqref="U16">
    <cfRule type="expression" dxfId="89" priority="1142">
      <formula>LEFT(U16,5)*1&gt;LEFT(0.125,5)*1</formula>
    </cfRule>
    <cfRule type="expression" dxfId="88" priority="1143">
      <formula>OR(LEFT(U16,5)*1=LEFT(0.124999999999998,5)*1,LEFT(U16,5)*1=LEFT(0.125,5)*1)</formula>
    </cfRule>
    <cfRule type="expression" dxfId="87" priority="1144">
      <formula>OR(LEFT(U16,5)*1&lt;LEFT(0.124999999999998,5)*1,LEFT(U16,5)*1&lt;LEFT(0.125,5)*1)</formula>
    </cfRule>
  </conditionalFormatting>
  <conditionalFormatting sqref="V11:V15">
    <cfRule type="expression" dxfId="86" priority="1141">
      <formula>LEFT(V11,7)&lt;LEFT(0.333333333333333,7)</formula>
    </cfRule>
  </conditionalFormatting>
  <conditionalFormatting sqref="U11:U15">
    <cfRule type="expression" dxfId="85" priority="1140">
      <formula>LEFT(U11,5)*1&gt;LEFT(0.125,5)*1</formula>
    </cfRule>
  </conditionalFormatting>
  <conditionalFormatting sqref="W11:AC15">
    <cfRule type="expression" dxfId="84" priority="1139">
      <formula>OR(WEEKDAY($A11,2)=6,WEEKDAY($A11,2)=7)</formula>
    </cfRule>
  </conditionalFormatting>
  <conditionalFormatting sqref="AC16">
    <cfRule type="expression" dxfId="83" priority="1136">
      <formula>LEFT(AC16,5)*1&gt;LEFT(1.66666666666667,5)*1</formula>
    </cfRule>
    <cfRule type="expression" dxfId="82" priority="1137">
      <formula>LEFT(AC16,5)*1&lt;LEFT(1.66666666666667,5)*1</formula>
    </cfRule>
    <cfRule type="expression" dxfId="81" priority="1138">
      <formula>LEFT(AC16,5)*1=LEFT(1.66666666666667,5)*1</formula>
    </cfRule>
  </conditionalFormatting>
  <conditionalFormatting sqref="AB16">
    <cfRule type="expression" dxfId="80" priority="1133">
      <formula>LEFT(AB16,5)*1&gt;LEFT(0.125,5)*1</formula>
    </cfRule>
    <cfRule type="expression" dxfId="79" priority="1134">
      <formula>OR(LEFT(AB16,5)*1=LEFT(0.124999999999998,5)*1,LEFT(AB16,5)*1=LEFT(0.125,5)*1)</formula>
    </cfRule>
    <cfRule type="expression" dxfId="78" priority="1135">
      <formula>OR(LEFT(AB16,5)*1&lt;LEFT(0.124999999999998,5)*1,LEFT(AB16,5)*1&lt;LEFT(0.125,5)*1)</formula>
    </cfRule>
  </conditionalFormatting>
  <conditionalFormatting sqref="AC11:AC15">
    <cfRule type="expression" dxfId="77" priority="1132">
      <formula>LEFT(AC11,7)&lt;LEFT(0.333333333333333,7)</formula>
    </cfRule>
  </conditionalFormatting>
  <conditionalFormatting sqref="AB11:AB15">
    <cfRule type="expression" dxfId="76" priority="1131">
      <formula>LEFT(AB11,5)*1&gt;LEFT(0.125,5)*1</formula>
    </cfRule>
  </conditionalFormatting>
  <conditionalFormatting sqref="AD11:AJ15">
    <cfRule type="expression" dxfId="75" priority="1130">
      <formula>OR(WEEKDAY($A11,2)=6,WEEKDAY($A11,2)=7)</formula>
    </cfRule>
  </conditionalFormatting>
  <conditionalFormatting sqref="AJ16">
    <cfRule type="expression" dxfId="74" priority="1127">
      <formula>LEFT(AJ16,5)*1&gt;LEFT(1.66666666666667,5)*1</formula>
    </cfRule>
    <cfRule type="expression" dxfId="73" priority="1128">
      <formula>LEFT(AJ16,5)*1&lt;LEFT(1.66666666666667,5)*1</formula>
    </cfRule>
    <cfRule type="expression" dxfId="72" priority="1129">
      <formula>LEFT(AJ16,5)*1=LEFT(1.66666666666667,5)*1</formula>
    </cfRule>
  </conditionalFormatting>
  <conditionalFormatting sqref="AI16">
    <cfRule type="expression" dxfId="71" priority="1124">
      <formula>LEFT(AI16,5)*1&gt;LEFT(0.125,5)*1</formula>
    </cfRule>
    <cfRule type="expression" dxfId="70" priority="1125">
      <formula>OR(LEFT(AI16,5)*1=LEFT(0.124999999999998,5)*1,LEFT(AI16,5)*1=LEFT(0.125,5)*1)</formula>
    </cfRule>
    <cfRule type="expression" dxfId="69" priority="1126">
      <formula>OR(LEFT(AI16,5)*1&lt;LEFT(0.124999999999998,5)*1,LEFT(AI16,5)*1&lt;LEFT(0.125,5)*1)</formula>
    </cfRule>
  </conditionalFormatting>
  <conditionalFormatting sqref="AJ11:AJ15">
    <cfRule type="expression" dxfId="68" priority="1123">
      <formula>LEFT(AJ11,7)&lt;LEFT(0.333333333333333,7)</formula>
    </cfRule>
  </conditionalFormatting>
  <conditionalFormatting sqref="AI11:AI15">
    <cfRule type="expression" dxfId="67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3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5" x14ac:dyDescent="0.25"/>
  <cols>
    <col min="1" max="1" width="17.28515625" style="5" customWidth="1"/>
    <col min="2" max="3" width="5.7109375" style="1" customWidth="1"/>
    <col min="4" max="4" width="6.140625" style="1" customWidth="1"/>
    <col min="5" max="5" width="5.42578125" style="1" customWidth="1"/>
    <col min="6" max="6" width="6" style="1" customWidth="1"/>
    <col min="7" max="7" width="7.28515625" style="1" customWidth="1"/>
    <col min="8" max="8" width="7" style="1" bestFit="1" customWidth="1"/>
    <col min="9" max="10" width="5.7109375" style="1" customWidth="1"/>
    <col min="11" max="11" width="6.140625" style="1" customWidth="1"/>
    <col min="12" max="12" width="5.42578125" style="1" customWidth="1"/>
    <col min="13" max="13" width="6" style="1" customWidth="1"/>
    <col min="14" max="14" width="7.28515625" style="1" customWidth="1"/>
    <col min="15" max="15" width="7" style="1" bestFit="1" customWidth="1"/>
    <col min="16" max="17" width="5.7109375" style="1" customWidth="1"/>
    <col min="18" max="18" width="6.140625" style="1" customWidth="1"/>
    <col min="19" max="19" width="5.42578125" style="1" customWidth="1"/>
    <col min="20" max="20" width="6" style="1" customWidth="1"/>
    <col min="21" max="21" width="7.28515625" style="1" customWidth="1"/>
    <col min="22" max="22" width="7" style="1" bestFit="1" customWidth="1"/>
    <col min="23" max="24" width="5.7109375" style="1" customWidth="1"/>
    <col min="25" max="25" width="6.140625" style="1" customWidth="1"/>
    <col min="26" max="26" width="5.42578125" style="1" customWidth="1"/>
    <col min="27" max="27" width="6" style="1" customWidth="1"/>
    <col min="28" max="28" width="7.28515625" style="1" customWidth="1"/>
    <col min="29" max="29" width="7" style="1" bestFit="1" customWidth="1"/>
    <col min="30" max="31" width="5.7109375" style="1" customWidth="1"/>
    <col min="32" max="32" width="6.140625" style="1" customWidth="1"/>
    <col min="33" max="33" width="5.42578125" style="1" customWidth="1"/>
    <col min="34" max="34" width="6" style="1" customWidth="1"/>
    <col min="35" max="35" width="7.28515625" style="1" customWidth="1"/>
    <col min="36" max="36" width="7" style="1" bestFit="1" customWidth="1"/>
    <col min="38" max="38" width="20.85546875" hidden="1" customWidth="1"/>
    <col min="39" max="39" width="0" hidden="1" customWidth="1"/>
    <col min="40" max="40" width="10.140625" hidden="1" customWidth="1"/>
    <col min="41" max="41" width="19.140625" hidden="1" customWidth="1"/>
    <col min="42" max="43" width="9.140625" hidden="1" customWidth="1"/>
    <col min="44" max="44" width="10.140625" hidden="1" customWidth="1"/>
    <col min="45" max="45" width="24.7109375" hidden="1" customWidth="1"/>
    <col min="46" max="52" width="9.140625" hidden="1" customWidth="1"/>
    <col min="53" max="54" width="0" hidden="1" customWidth="1"/>
  </cols>
  <sheetData>
    <row r="1" spans="1:52" ht="24.95" customHeight="1" x14ac:dyDescent="0.25">
      <c r="A1" s="34" t="s">
        <v>6</v>
      </c>
      <c r="B1" s="67"/>
      <c r="C1" s="67"/>
      <c r="D1" s="67"/>
      <c r="E1" s="67"/>
      <c r="F1" s="67"/>
      <c r="G1" s="67"/>
      <c r="H1" s="6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5" customHeight="1" x14ac:dyDescent="0.25">
      <c r="A2" s="34" t="s">
        <v>0</v>
      </c>
      <c r="B2" s="67"/>
      <c r="C2" s="67"/>
      <c r="D2" s="67"/>
      <c r="E2" s="67"/>
      <c r="F2" s="67"/>
      <c r="G2" s="67"/>
      <c r="H2" s="67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5" customHeight="1" x14ac:dyDescent="0.25">
      <c r="A3" s="34" t="s">
        <v>1</v>
      </c>
      <c r="B3" s="67"/>
      <c r="C3" s="67"/>
      <c r="D3" s="67"/>
      <c r="E3" s="67"/>
      <c r="F3" s="67"/>
      <c r="G3" s="67"/>
      <c r="H3" s="67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25">
      <c r="A4" s="76" t="s">
        <v>3</v>
      </c>
      <c r="B4" s="78"/>
      <c r="C4" s="79"/>
      <c r="D4" s="79"/>
      <c r="E4" s="79"/>
      <c r="F4" s="79"/>
      <c r="G4" s="79"/>
      <c r="H4" s="80"/>
      <c r="I4" s="60"/>
      <c r="J4" s="61"/>
      <c r="K4" s="61"/>
      <c r="L4" s="61"/>
      <c r="M4" s="61"/>
      <c r="N4" s="61"/>
      <c r="O4" s="62"/>
      <c r="P4" s="60"/>
      <c r="Q4" s="61"/>
      <c r="R4" s="61"/>
      <c r="S4" s="61"/>
      <c r="T4" s="61"/>
      <c r="U4" s="61"/>
      <c r="V4" s="62"/>
      <c r="W4" s="60"/>
      <c r="X4" s="61"/>
      <c r="Y4" s="61"/>
      <c r="Z4" s="61"/>
      <c r="AA4" s="61"/>
      <c r="AB4" s="61"/>
      <c r="AC4" s="62"/>
      <c r="AD4" s="60"/>
      <c r="AE4" s="61"/>
      <c r="AF4" s="61"/>
      <c r="AG4" s="61"/>
      <c r="AH4" s="61"/>
      <c r="AI4" s="61"/>
      <c r="AJ4" s="62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25">
      <c r="A5" s="77"/>
      <c r="B5" s="81"/>
      <c r="C5" s="82"/>
      <c r="D5" s="82"/>
      <c r="E5" s="82"/>
      <c r="F5" s="82"/>
      <c r="G5" s="82"/>
      <c r="H5" s="83"/>
      <c r="I5" s="63"/>
      <c r="J5" s="64"/>
      <c r="K5" s="64"/>
      <c r="L5" s="64"/>
      <c r="M5" s="64"/>
      <c r="N5" s="64"/>
      <c r="O5" s="65"/>
      <c r="P5" s="63"/>
      <c r="Q5" s="64"/>
      <c r="R5" s="64"/>
      <c r="S5" s="64"/>
      <c r="T5" s="64"/>
      <c r="U5" s="64"/>
      <c r="V5" s="65"/>
      <c r="W5" s="63"/>
      <c r="X5" s="64"/>
      <c r="Y5" s="64"/>
      <c r="Z5" s="64"/>
      <c r="AA5" s="64"/>
      <c r="AB5" s="64"/>
      <c r="AC5" s="65"/>
      <c r="AD5" s="63"/>
      <c r="AE5" s="64"/>
      <c r="AF5" s="64"/>
      <c r="AG5" s="64"/>
      <c r="AH5" s="64"/>
      <c r="AI5" s="64"/>
      <c r="AJ5" s="65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25">
      <c r="A6" s="84" t="s">
        <v>34</v>
      </c>
      <c r="B6" s="86"/>
      <c r="C6" s="70"/>
      <c r="D6" s="70"/>
      <c r="E6" s="70"/>
      <c r="F6" s="70"/>
      <c r="G6" s="70"/>
      <c r="H6" s="71"/>
      <c r="I6" s="54"/>
      <c r="J6" s="55"/>
      <c r="K6" s="55"/>
      <c r="L6" s="55"/>
      <c r="M6" s="55"/>
      <c r="N6" s="55"/>
      <c r="O6" s="56"/>
      <c r="P6" s="54"/>
      <c r="Q6" s="55"/>
      <c r="R6" s="55"/>
      <c r="S6" s="55"/>
      <c r="T6" s="55"/>
      <c r="U6" s="55"/>
      <c r="V6" s="56"/>
      <c r="W6" s="54"/>
      <c r="X6" s="55"/>
      <c r="Y6" s="55"/>
      <c r="Z6" s="55"/>
      <c r="AA6" s="55"/>
      <c r="AB6" s="55"/>
      <c r="AC6" s="56"/>
      <c r="AD6" s="54"/>
      <c r="AE6" s="55"/>
      <c r="AF6" s="55"/>
      <c r="AG6" s="55"/>
      <c r="AH6" s="55"/>
      <c r="AI6" s="55"/>
      <c r="AJ6" s="56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">
      <c r="A7" s="85"/>
      <c r="B7" s="87"/>
      <c r="C7" s="72"/>
      <c r="D7" s="72"/>
      <c r="E7" s="72"/>
      <c r="F7" s="72"/>
      <c r="G7" s="72"/>
      <c r="H7" s="73"/>
      <c r="I7" s="57"/>
      <c r="J7" s="58"/>
      <c r="K7" s="58"/>
      <c r="L7" s="58"/>
      <c r="M7" s="58"/>
      <c r="N7" s="58"/>
      <c r="O7" s="59"/>
      <c r="P7" s="57"/>
      <c r="Q7" s="58"/>
      <c r="R7" s="58"/>
      <c r="S7" s="58"/>
      <c r="T7" s="58"/>
      <c r="U7" s="58"/>
      <c r="V7" s="59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58"/>
      <c r="AI7" s="58"/>
      <c r="AJ7" s="59"/>
      <c r="AN7" s="32">
        <v>44309</v>
      </c>
      <c r="AR7" s="2"/>
      <c r="AZ7" s="9">
        <v>0.35416666666666302</v>
      </c>
    </row>
    <row r="8" spans="1:52" ht="11.25" customHeight="1" x14ac:dyDescent="0.25">
      <c r="A8" s="15"/>
      <c r="B8" s="47" t="s">
        <v>35</v>
      </c>
      <c r="C8" s="48"/>
      <c r="D8" s="48"/>
      <c r="E8" s="48"/>
      <c r="F8" s="48"/>
      <c r="G8" s="48"/>
      <c r="H8" s="49"/>
      <c r="I8" s="47" t="s">
        <v>35</v>
      </c>
      <c r="J8" s="48"/>
      <c r="K8" s="48"/>
      <c r="L8" s="48"/>
      <c r="M8" s="48"/>
      <c r="N8" s="48"/>
      <c r="O8" s="49"/>
      <c r="P8" s="47" t="s">
        <v>35</v>
      </c>
      <c r="Q8" s="48"/>
      <c r="R8" s="48"/>
      <c r="S8" s="48"/>
      <c r="T8" s="48"/>
      <c r="U8" s="48"/>
      <c r="V8" s="49"/>
      <c r="W8" s="47" t="s">
        <v>35</v>
      </c>
      <c r="X8" s="48"/>
      <c r="Y8" s="48"/>
      <c r="Z8" s="48"/>
      <c r="AA8" s="48"/>
      <c r="AB8" s="48"/>
      <c r="AC8" s="49"/>
      <c r="AD8" s="47" t="s">
        <v>35</v>
      </c>
      <c r="AE8" s="48"/>
      <c r="AF8" s="48"/>
      <c r="AG8" s="48"/>
      <c r="AH8" s="48"/>
      <c r="AI8" s="48"/>
      <c r="AJ8" s="49"/>
      <c r="AZ8" s="9">
        <v>0.36458333333332898</v>
      </c>
    </row>
    <row r="9" spans="1:52" ht="12.75" customHeight="1" x14ac:dyDescent="0.25">
      <c r="A9" s="16"/>
      <c r="B9" s="50"/>
      <c r="C9" s="51"/>
      <c r="D9" s="51"/>
      <c r="E9" s="51"/>
      <c r="F9" s="51"/>
      <c r="G9" s="51"/>
      <c r="H9" s="52"/>
      <c r="I9" s="50"/>
      <c r="J9" s="51"/>
      <c r="K9" s="51"/>
      <c r="L9" s="51"/>
      <c r="M9" s="51"/>
      <c r="N9" s="51"/>
      <c r="O9" s="52"/>
      <c r="P9" s="50"/>
      <c r="Q9" s="51"/>
      <c r="R9" s="51"/>
      <c r="S9" s="51"/>
      <c r="T9" s="51"/>
      <c r="U9" s="51"/>
      <c r="V9" s="52"/>
      <c r="W9" s="50"/>
      <c r="X9" s="51"/>
      <c r="Y9" s="51"/>
      <c r="Z9" s="51"/>
      <c r="AA9" s="51"/>
      <c r="AB9" s="51"/>
      <c r="AC9" s="52"/>
      <c r="AD9" s="50"/>
      <c r="AE9" s="51"/>
      <c r="AF9" s="51"/>
      <c r="AG9" s="51"/>
      <c r="AH9" s="51"/>
      <c r="AI9" s="51"/>
      <c r="AJ9" s="52"/>
      <c r="AN9" s="9"/>
      <c r="AZ9" s="9">
        <v>0.374999999999995</v>
      </c>
    </row>
    <row r="10" spans="1:52" ht="24.75" x14ac:dyDescent="0.25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25">
      <c r="A11" s="35" t="s">
        <v>36</v>
      </c>
      <c r="B11" s="3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25">
      <c r="A12" s="35" t="s">
        <v>37</v>
      </c>
      <c r="B12" s="3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25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25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25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25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25"/>
    <row r="66" customFormat="1" ht="15" customHeight="1" x14ac:dyDescent="0.25"/>
    <row r="67" customFormat="1" ht="20.100000000000001" customHeight="1" x14ac:dyDescent="0.25"/>
    <row r="68" customFormat="1" ht="20.100000000000001" customHeight="1" x14ac:dyDescent="0.25"/>
    <row r="69" customFormat="1" ht="20.100000000000001" customHeight="1" x14ac:dyDescent="0.25"/>
    <row r="70" customFormat="1" ht="20.100000000000001" customHeight="1" x14ac:dyDescent="0.25"/>
    <row r="71" customFormat="1" ht="20.100000000000001" customHeight="1" x14ac:dyDescent="0.25"/>
    <row r="72" customFormat="1" ht="20.100000000000001" customHeight="1" x14ac:dyDescent="0.25"/>
    <row r="73" customFormat="1" ht="15" customHeight="1" x14ac:dyDescent="0.25"/>
    <row r="74" customFormat="1" ht="15" customHeight="1" x14ac:dyDescent="0.25"/>
    <row r="75" customFormat="1" ht="20.100000000000001" customHeight="1" x14ac:dyDescent="0.25"/>
    <row r="76" customFormat="1" ht="20.100000000000001" customHeight="1" x14ac:dyDescent="0.25"/>
    <row r="77" customFormat="1" ht="20.100000000000001" customHeight="1" x14ac:dyDescent="0.25"/>
    <row r="78" customFormat="1" ht="20.100000000000001" customHeight="1" x14ac:dyDescent="0.25"/>
    <row r="79" customFormat="1" ht="20.100000000000001" customHeight="1" x14ac:dyDescent="0.25"/>
    <row r="80" customFormat="1" ht="20.100000000000001" customHeight="1" x14ac:dyDescent="0.25"/>
    <row r="81" customFormat="1" ht="15" customHeight="1" x14ac:dyDescent="0.25"/>
    <row r="82" customFormat="1" ht="15" customHeight="1" x14ac:dyDescent="0.25"/>
    <row r="83" customFormat="1" ht="20.100000000000001" customHeight="1" x14ac:dyDescent="0.25"/>
    <row r="84" customFormat="1" ht="20.100000000000001" customHeight="1" x14ac:dyDescent="0.25"/>
    <row r="85" customFormat="1" ht="20.100000000000001" customHeight="1" x14ac:dyDescent="0.25"/>
    <row r="86" customFormat="1" ht="20.100000000000001" customHeight="1" x14ac:dyDescent="0.25"/>
    <row r="87" customFormat="1" ht="20.100000000000001" customHeight="1" x14ac:dyDescent="0.25"/>
    <row r="88" customFormat="1" ht="20.100000000000001" customHeight="1" x14ac:dyDescent="0.25"/>
    <row r="89" customFormat="1" ht="15" customHeight="1" x14ac:dyDescent="0.25"/>
    <row r="90" customFormat="1" ht="15" customHeight="1" x14ac:dyDescent="0.25"/>
    <row r="91" customFormat="1" ht="20.100000000000001" customHeight="1" x14ac:dyDescent="0.25"/>
    <row r="92" customFormat="1" ht="20.100000000000001" customHeight="1" x14ac:dyDescent="0.25"/>
    <row r="93" customFormat="1" ht="20.100000000000001" customHeight="1" x14ac:dyDescent="0.25"/>
    <row r="94" customFormat="1" ht="20.100000000000001" customHeight="1" x14ac:dyDescent="0.25"/>
    <row r="95" customFormat="1" ht="20.100000000000001" customHeight="1" x14ac:dyDescent="0.25"/>
    <row r="96" customFormat="1" ht="20.100000000000001" customHeight="1" x14ac:dyDescent="0.25"/>
    <row r="97" customFormat="1" ht="15" customHeight="1" x14ac:dyDescent="0.25"/>
    <row r="98" customFormat="1" ht="15" customHeight="1" x14ac:dyDescent="0.25"/>
    <row r="99" customFormat="1" ht="20.100000000000001" customHeight="1" x14ac:dyDescent="0.25"/>
    <row r="100" customFormat="1" ht="20.100000000000001" customHeight="1" x14ac:dyDescent="0.25"/>
    <row r="101" customFormat="1" ht="20.100000000000001" customHeight="1" x14ac:dyDescent="0.25"/>
    <row r="102" customFormat="1" ht="20.100000000000001" customHeight="1" x14ac:dyDescent="0.25"/>
    <row r="103" customFormat="1" ht="20.100000000000001" customHeight="1" x14ac:dyDescent="0.25"/>
    <row r="104" customFormat="1" ht="20.100000000000001" customHeight="1" x14ac:dyDescent="0.25"/>
    <row r="105" customFormat="1" ht="15" customHeight="1" x14ac:dyDescent="0.25"/>
    <row r="106" customFormat="1" ht="15" customHeight="1" x14ac:dyDescent="0.25"/>
    <row r="107" customFormat="1" ht="20.100000000000001" customHeight="1" x14ac:dyDescent="0.25"/>
    <row r="108" customFormat="1" ht="20.100000000000001" customHeight="1" x14ac:dyDescent="0.25"/>
    <row r="109" customFormat="1" ht="20.100000000000001" customHeight="1" x14ac:dyDescent="0.25"/>
    <row r="110" customFormat="1" ht="20.100000000000001" customHeight="1" x14ac:dyDescent="0.25"/>
    <row r="111" customFormat="1" ht="20.100000000000001" customHeight="1" x14ac:dyDescent="0.25"/>
    <row r="112" customFormat="1" ht="20.100000000000001" customHeight="1" x14ac:dyDescent="0.25"/>
    <row r="113" customFormat="1" ht="15" customHeight="1" x14ac:dyDescent="0.25"/>
    <row r="114" customFormat="1" ht="15" customHeight="1" x14ac:dyDescent="0.25"/>
    <row r="115" customFormat="1" ht="20.100000000000001" customHeight="1" x14ac:dyDescent="0.25"/>
    <row r="116" customFormat="1" ht="20.100000000000001" customHeight="1" x14ac:dyDescent="0.25"/>
    <row r="117" customFormat="1" ht="20.100000000000001" customHeight="1" x14ac:dyDescent="0.25"/>
    <row r="118" customFormat="1" ht="20.100000000000001" customHeight="1" x14ac:dyDescent="0.25"/>
    <row r="119" customFormat="1" ht="20.100000000000001" customHeight="1" x14ac:dyDescent="0.25"/>
    <row r="120" customFormat="1" ht="20.100000000000001" customHeight="1" x14ac:dyDescent="0.25"/>
    <row r="121" customFormat="1" ht="15" customHeight="1" x14ac:dyDescent="0.25"/>
    <row r="122" customFormat="1" ht="15" customHeight="1" x14ac:dyDescent="0.25"/>
    <row r="123" customFormat="1" ht="20.100000000000001" customHeight="1" x14ac:dyDescent="0.25"/>
    <row r="124" customFormat="1" ht="20.100000000000001" customHeight="1" x14ac:dyDescent="0.25"/>
    <row r="125" customFormat="1" ht="20.100000000000001" customHeight="1" x14ac:dyDescent="0.25"/>
    <row r="126" customFormat="1" ht="20.100000000000001" customHeight="1" x14ac:dyDescent="0.25"/>
    <row r="127" customFormat="1" ht="20.100000000000001" customHeight="1" x14ac:dyDescent="0.25"/>
    <row r="128" customFormat="1" ht="20.100000000000001" customHeight="1" x14ac:dyDescent="0.25"/>
    <row r="129" customFormat="1" ht="15" customHeight="1" x14ac:dyDescent="0.25"/>
    <row r="130" customFormat="1" ht="15" customHeight="1" x14ac:dyDescent="0.25"/>
    <row r="131" customFormat="1" ht="20.100000000000001" customHeight="1" x14ac:dyDescent="0.25"/>
    <row r="132" customFormat="1" ht="20.100000000000001" customHeight="1" x14ac:dyDescent="0.25"/>
    <row r="133" customFormat="1" ht="20.100000000000001" customHeight="1" x14ac:dyDescent="0.25"/>
    <row r="134" customFormat="1" ht="20.100000000000001" customHeight="1" x14ac:dyDescent="0.25"/>
    <row r="135" customFormat="1" ht="20.100000000000001" customHeight="1" x14ac:dyDescent="0.25"/>
    <row r="136" customFormat="1" ht="20.100000000000001" customHeight="1" x14ac:dyDescent="0.25"/>
    <row r="137" customFormat="1" ht="15" customHeight="1" x14ac:dyDescent="0.25"/>
    <row r="138" customFormat="1" ht="15" customHeight="1" x14ac:dyDescent="0.25"/>
    <row r="139" customFormat="1" ht="20.100000000000001" customHeight="1" x14ac:dyDescent="0.25"/>
    <row r="140" customFormat="1" ht="20.100000000000001" customHeight="1" x14ac:dyDescent="0.25"/>
    <row r="141" customFormat="1" ht="20.100000000000001" customHeight="1" x14ac:dyDescent="0.25"/>
    <row r="142" customFormat="1" ht="20.100000000000001" customHeight="1" x14ac:dyDescent="0.25"/>
    <row r="143" customFormat="1" ht="20.100000000000001" customHeight="1" x14ac:dyDescent="0.25"/>
    <row r="144" customFormat="1" ht="20.100000000000001" customHeight="1" x14ac:dyDescent="0.25"/>
    <row r="145" customFormat="1" ht="15" customHeight="1" x14ac:dyDescent="0.25"/>
    <row r="146" customFormat="1" ht="15" customHeight="1" x14ac:dyDescent="0.25"/>
    <row r="147" customFormat="1" ht="20.100000000000001" customHeight="1" x14ac:dyDescent="0.25"/>
    <row r="148" customFormat="1" ht="20.100000000000001" customHeight="1" x14ac:dyDescent="0.25"/>
    <row r="149" customFormat="1" ht="20.100000000000001" customHeight="1" x14ac:dyDescent="0.25"/>
    <row r="150" customFormat="1" ht="20.100000000000001" customHeight="1" x14ac:dyDescent="0.25"/>
    <row r="151" customFormat="1" ht="20.100000000000001" customHeight="1" x14ac:dyDescent="0.25"/>
    <row r="152" customFormat="1" ht="20.100000000000001" customHeight="1" x14ac:dyDescent="0.25"/>
    <row r="153" customFormat="1" ht="15" customHeight="1" x14ac:dyDescent="0.25"/>
    <row r="154" customFormat="1" ht="15" customHeight="1" x14ac:dyDescent="0.25"/>
    <row r="155" customFormat="1" ht="20.100000000000001" customHeight="1" x14ac:dyDescent="0.25"/>
    <row r="156" customFormat="1" ht="20.100000000000001" customHeight="1" x14ac:dyDescent="0.25"/>
    <row r="157" customFormat="1" ht="20.100000000000001" customHeight="1" x14ac:dyDescent="0.25"/>
    <row r="158" customFormat="1" ht="20.100000000000001" customHeight="1" x14ac:dyDescent="0.25"/>
    <row r="159" customFormat="1" ht="20.100000000000001" customHeight="1" x14ac:dyDescent="0.25"/>
    <row r="160" customFormat="1" ht="20.100000000000001" customHeight="1" x14ac:dyDescent="0.25"/>
    <row r="161" customFormat="1" ht="15" customHeight="1" x14ac:dyDescent="0.25"/>
    <row r="162" customFormat="1" ht="15" customHeight="1" x14ac:dyDescent="0.25"/>
    <row r="163" customFormat="1" ht="20.100000000000001" customHeight="1" x14ac:dyDescent="0.25"/>
    <row r="164" customFormat="1" ht="20.100000000000001" customHeight="1" x14ac:dyDescent="0.25"/>
    <row r="165" customFormat="1" ht="20.100000000000001" customHeight="1" x14ac:dyDescent="0.25"/>
    <row r="166" customFormat="1" ht="20.100000000000001" customHeight="1" x14ac:dyDescent="0.25"/>
    <row r="167" customFormat="1" ht="20.100000000000001" customHeight="1" x14ac:dyDescent="0.25"/>
    <row r="168" customFormat="1" ht="20.100000000000001" customHeight="1" x14ac:dyDescent="0.25"/>
    <row r="169" customFormat="1" ht="15" customHeight="1" x14ac:dyDescent="0.25"/>
    <row r="170" customFormat="1" ht="15" customHeight="1" x14ac:dyDescent="0.25"/>
    <row r="171" customFormat="1" ht="20.100000000000001" customHeight="1" x14ac:dyDescent="0.25"/>
    <row r="172" customFormat="1" ht="20.100000000000001" customHeight="1" x14ac:dyDescent="0.25"/>
    <row r="173" customFormat="1" ht="20.100000000000001" customHeight="1" x14ac:dyDescent="0.25"/>
    <row r="174" customFormat="1" ht="20.100000000000001" customHeight="1" x14ac:dyDescent="0.25"/>
    <row r="175" customFormat="1" ht="20.100000000000001" customHeight="1" x14ac:dyDescent="0.25"/>
    <row r="176" customFormat="1" ht="20.100000000000001" customHeight="1" x14ac:dyDescent="0.25"/>
    <row r="177" customFormat="1" ht="15" customHeight="1" x14ac:dyDescent="0.25"/>
    <row r="178" customFormat="1" ht="15" customHeight="1" x14ac:dyDescent="0.25"/>
    <row r="179" customFormat="1" ht="20.100000000000001" customHeight="1" x14ac:dyDescent="0.25"/>
    <row r="180" customFormat="1" ht="20.100000000000001" customHeight="1" x14ac:dyDescent="0.25"/>
    <row r="181" customFormat="1" ht="20.100000000000001" customHeight="1" x14ac:dyDescent="0.25"/>
    <row r="182" customFormat="1" ht="20.100000000000001" customHeight="1" x14ac:dyDescent="0.25"/>
    <row r="183" customFormat="1" ht="20.100000000000001" customHeight="1" x14ac:dyDescent="0.25"/>
    <row r="184" customFormat="1" ht="20.100000000000001" customHeight="1" x14ac:dyDescent="0.25"/>
    <row r="185" customFormat="1" ht="15" customHeight="1" x14ac:dyDescent="0.25"/>
    <row r="186" customFormat="1" ht="15" customHeight="1" x14ac:dyDescent="0.25"/>
    <row r="187" customFormat="1" ht="20.100000000000001" customHeight="1" x14ac:dyDescent="0.25"/>
    <row r="188" customFormat="1" ht="20.100000000000001" customHeight="1" x14ac:dyDescent="0.25"/>
    <row r="189" customFormat="1" ht="20.100000000000001" customHeight="1" x14ac:dyDescent="0.25"/>
    <row r="190" customFormat="1" ht="20.100000000000001" customHeight="1" x14ac:dyDescent="0.25"/>
    <row r="191" customFormat="1" ht="20.100000000000001" customHeight="1" x14ac:dyDescent="0.25"/>
    <row r="192" customFormat="1" ht="20.100000000000001" customHeight="1" x14ac:dyDescent="0.25"/>
    <row r="193" customFormat="1" ht="15" customHeight="1" x14ac:dyDescent="0.25"/>
    <row r="194" customFormat="1" ht="15" customHeight="1" x14ac:dyDescent="0.25"/>
    <row r="195" customFormat="1" ht="20.100000000000001" customHeight="1" x14ac:dyDescent="0.25"/>
    <row r="196" customFormat="1" ht="20.100000000000001" customHeight="1" x14ac:dyDescent="0.25"/>
    <row r="197" customFormat="1" ht="20.100000000000001" customHeight="1" x14ac:dyDescent="0.25"/>
    <row r="198" customFormat="1" ht="20.100000000000001" customHeight="1" x14ac:dyDescent="0.25"/>
    <row r="199" customFormat="1" ht="20.100000000000001" customHeight="1" x14ac:dyDescent="0.25"/>
    <row r="200" customFormat="1" ht="20.100000000000001" customHeight="1" x14ac:dyDescent="0.25"/>
    <row r="201" customFormat="1" ht="15" customHeight="1" x14ac:dyDescent="0.25"/>
    <row r="202" customFormat="1" ht="15" customHeight="1" x14ac:dyDescent="0.25"/>
    <row r="203" customFormat="1" ht="20.100000000000001" customHeight="1" x14ac:dyDescent="0.25"/>
    <row r="204" customFormat="1" ht="20.100000000000001" customHeight="1" x14ac:dyDescent="0.25"/>
    <row r="205" customFormat="1" ht="20.100000000000001" customHeight="1" x14ac:dyDescent="0.25"/>
    <row r="206" customFormat="1" ht="20.100000000000001" customHeight="1" x14ac:dyDescent="0.25"/>
    <row r="207" customFormat="1" ht="20.100000000000001" customHeight="1" x14ac:dyDescent="0.25"/>
    <row r="208" customFormat="1" ht="20.100000000000001" customHeight="1" x14ac:dyDescent="0.25"/>
    <row r="209" customFormat="1" ht="15" customHeight="1" x14ac:dyDescent="0.25"/>
    <row r="210" customFormat="1" ht="15" customHeight="1" x14ac:dyDescent="0.25"/>
    <row r="211" customFormat="1" ht="20.100000000000001" customHeight="1" x14ac:dyDescent="0.25"/>
    <row r="212" customFormat="1" ht="20.100000000000001" customHeight="1" x14ac:dyDescent="0.25"/>
    <row r="213" customFormat="1" ht="20.100000000000001" customHeight="1" x14ac:dyDescent="0.25"/>
    <row r="214" customFormat="1" ht="20.100000000000001" customHeight="1" x14ac:dyDescent="0.25"/>
    <row r="215" customFormat="1" ht="20.100000000000001" customHeight="1" x14ac:dyDescent="0.25"/>
    <row r="216" customFormat="1" ht="20.100000000000001" customHeight="1" x14ac:dyDescent="0.25"/>
    <row r="217" customFormat="1" ht="15" customHeight="1" x14ac:dyDescent="0.25"/>
    <row r="218" customFormat="1" ht="15" customHeight="1" x14ac:dyDescent="0.25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H15">
    <cfRule type="expression" dxfId="62" priority="1687">
      <formula>OR(WEEKDAY($A11,2)=6,WEEKDAY($A11,2)=7)</formula>
    </cfRule>
  </conditionalFormatting>
  <conditionalFormatting sqref="H16">
    <cfRule type="expression" dxfId="61" priority="1438">
      <formula>LEFT(H16,5)*1&gt;LEFT(1.66666666666667,5)*1</formula>
    </cfRule>
    <cfRule type="expression" dxfId="60" priority="1439">
      <formula>LEFT(H16,5)*1&lt;LEFT(1.66666666666667,5)*1</formula>
    </cfRule>
    <cfRule type="expression" dxfId="59" priority="1686">
      <formula>LEFT(H16,5)*1=LEFT(1.66666666666667,5)*1</formula>
    </cfRule>
  </conditionalFormatting>
  <conditionalFormatting sqref="G16">
    <cfRule type="expression" dxfId="58" priority="1435">
      <formula>LEFT(G16,5)*1&gt;LEFT(0.125,5)*1</formula>
    </cfRule>
    <cfRule type="expression" dxfId="57" priority="1436">
      <formula>OR(LEFT(G16,5)*1=LEFT(0.124999999999998,5)*1,LEFT(G16,5)*1=LEFT(0.125,5)*1)</formula>
    </cfRule>
    <cfRule type="expression" dxfId="56" priority="1437">
      <formula>OR(LEFT(G16,5)*1&lt;LEFT(0.124999999999998,5)*1,LEFT(G16,5)*1&lt;LEFT(0.125,5)*1)</formula>
    </cfRule>
  </conditionalFormatting>
  <conditionalFormatting sqref="H11:H15">
    <cfRule type="expression" dxfId="55" priority="1434">
      <formula>LEFT(H11,7)&lt;LEFT(0.333333333333333,7)</formula>
    </cfRule>
  </conditionalFormatting>
  <conditionalFormatting sqref="G11:G15">
    <cfRule type="expression" dxfId="54" priority="1433">
      <formula>LEFT(G11,5)*1&gt;LEFT(0.125,5)*1</formula>
    </cfRule>
  </conditionalFormatting>
  <conditionalFormatting sqref="I11:O15">
    <cfRule type="expression" dxfId="53" priority="1157">
      <formula>OR(WEEKDAY($A11,2)=6,WEEKDAY($A11,2)=7)</formula>
    </cfRule>
  </conditionalFormatting>
  <conditionalFormatting sqref="O16">
    <cfRule type="expression" dxfId="52" priority="1154">
      <formula>LEFT(O16,5)*1&gt;LEFT(1.66666666666667,5)*1</formula>
    </cfRule>
    <cfRule type="expression" dxfId="51" priority="1155">
      <formula>LEFT(O16,5)*1&lt;LEFT(1.66666666666667,5)*1</formula>
    </cfRule>
    <cfRule type="expression" dxfId="50" priority="1156">
      <formula>LEFT(O16,5)*1=LEFT(1.66666666666667,5)*1</formula>
    </cfRule>
  </conditionalFormatting>
  <conditionalFormatting sqref="N16">
    <cfRule type="expression" dxfId="49" priority="1151">
      <formula>LEFT(N16,5)*1&gt;LEFT(0.125,5)*1</formula>
    </cfRule>
    <cfRule type="expression" dxfId="48" priority="1152">
      <formula>OR(LEFT(N16,5)*1=LEFT(0.124999999999998,5)*1,LEFT(N16,5)*1=LEFT(0.125,5)*1)</formula>
    </cfRule>
    <cfRule type="expression" dxfId="47" priority="1153">
      <formula>OR(LEFT(N16,5)*1&lt;LEFT(0.124999999999998,5)*1,LEFT(N16,5)*1&lt;LEFT(0.125,5)*1)</formula>
    </cfRule>
  </conditionalFormatting>
  <conditionalFormatting sqref="O11:O15">
    <cfRule type="expression" dxfId="46" priority="1150">
      <formula>LEFT(O11,7)&lt;LEFT(0.333333333333333,7)</formula>
    </cfRule>
  </conditionalFormatting>
  <conditionalFormatting sqref="N11:N15">
    <cfRule type="expression" dxfId="45" priority="1149">
      <formula>LEFT(N11,5)*1&gt;LEFT(0.125,5)*1</formula>
    </cfRule>
  </conditionalFormatting>
  <conditionalFormatting sqref="P11:V15">
    <cfRule type="expression" dxfId="44" priority="1148">
      <formula>OR(WEEKDAY($A11,2)=6,WEEKDAY($A11,2)=7)</formula>
    </cfRule>
  </conditionalFormatting>
  <conditionalFormatting sqref="V16">
    <cfRule type="expression" dxfId="43" priority="1145">
      <formula>LEFT(V16,5)*1&gt;LEFT(1.66666666666667,5)*1</formula>
    </cfRule>
    <cfRule type="expression" dxfId="42" priority="1146">
      <formula>LEFT(V16,5)*1&lt;LEFT(1.66666666666667,5)*1</formula>
    </cfRule>
    <cfRule type="expression" dxfId="41" priority="1147">
      <formula>LEFT(V16,5)*1=LEFT(1.66666666666667,5)*1</formula>
    </cfRule>
  </conditionalFormatting>
  <conditionalFormatting sqref="U16">
    <cfRule type="expression" dxfId="40" priority="1142">
      <formula>LEFT(U16,5)*1&gt;LEFT(0.125,5)*1</formula>
    </cfRule>
    <cfRule type="expression" dxfId="39" priority="1143">
      <formula>OR(LEFT(U16,5)*1=LEFT(0.124999999999998,5)*1,LEFT(U16,5)*1=LEFT(0.125,5)*1)</formula>
    </cfRule>
    <cfRule type="expression" dxfId="38" priority="1144">
      <formula>OR(LEFT(U16,5)*1&lt;LEFT(0.124999999999998,5)*1,LEFT(U16,5)*1&lt;LEFT(0.125,5)*1)</formula>
    </cfRule>
  </conditionalFormatting>
  <conditionalFormatting sqref="V11:V15">
    <cfRule type="expression" dxfId="37" priority="1141">
      <formula>LEFT(V11,7)&lt;LEFT(0.333333333333333,7)</formula>
    </cfRule>
  </conditionalFormatting>
  <conditionalFormatting sqref="U11:U15">
    <cfRule type="expression" dxfId="36" priority="1140">
      <formula>LEFT(U11,5)*1&gt;LEFT(0.125,5)*1</formula>
    </cfRule>
  </conditionalFormatting>
  <conditionalFormatting sqref="W11:AC15">
    <cfRule type="expression" dxfId="35" priority="1139">
      <formula>OR(WEEKDAY($A11,2)=6,WEEKDAY($A11,2)=7)</formula>
    </cfRule>
  </conditionalFormatting>
  <conditionalFormatting sqref="AC16">
    <cfRule type="expression" dxfId="34" priority="1136">
      <formula>LEFT(AC16,5)*1&gt;LEFT(1.66666666666667,5)*1</formula>
    </cfRule>
    <cfRule type="expression" dxfId="33" priority="1137">
      <formula>LEFT(AC16,5)*1&lt;LEFT(1.66666666666667,5)*1</formula>
    </cfRule>
    <cfRule type="expression" dxfId="32" priority="1138">
      <formula>LEFT(AC16,5)*1=LEFT(1.66666666666667,5)*1</formula>
    </cfRule>
  </conditionalFormatting>
  <conditionalFormatting sqref="AB16">
    <cfRule type="expression" dxfId="31" priority="1133">
      <formula>LEFT(AB16,5)*1&gt;LEFT(0.125,5)*1</formula>
    </cfRule>
    <cfRule type="expression" dxfId="30" priority="1134">
      <formula>OR(LEFT(AB16,5)*1=LEFT(0.124999999999998,5)*1,LEFT(AB16,5)*1=LEFT(0.125,5)*1)</formula>
    </cfRule>
    <cfRule type="expression" dxfId="29" priority="1135">
      <formula>OR(LEFT(AB16,5)*1&lt;LEFT(0.124999999999998,5)*1,LEFT(AB16,5)*1&lt;LEFT(0.125,5)*1)</formula>
    </cfRule>
  </conditionalFormatting>
  <conditionalFormatting sqref="AC11:AC15">
    <cfRule type="expression" dxfId="28" priority="1132">
      <formula>LEFT(AC11,7)&lt;LEFT(0.333333333333333,7)</formula>
    </cfRule>
  </conditionalFormatting>
  <conditionalFormatting sqref="AB11:AB15">
    <cfRule type="expression" dxfId="27" priority="1131">
      <formula>LEFT(AB11,5)*1&gt;LEFT(0.125,5)*1</formula>
    </cfRule>
  </conditionalFormatting>
  <conditionalFormatting sqref="AD11:AJ15">
    <cfRule type="expression" dxfId="26" priority="1130">
      <formula>OR(WEEKDAY($A11,2)=6,WEEKDAY($A11,2)=7)</formula>
    </cfRule>
  </conditionalFormatting>
  <conditionalFormatting sqref="AJ16">
    <cfRule type="expression" dxfId="25" priority="1127">
      <formula>LEFT(AJ16,5)*1&gt;LEFT(1.66666666666667,5)*1</formula>
    </cfRule>
    <cfRule type="expression" dxfId="24" priority="1128">
      <formula>LEFT(AJ16,5)*1&lt;LEFT(1.66666666666667,5)*1</formula>
    </cfRule>
    <cfRule type="expression" dxfId="23" priority="1129">
      <formula>LEFT(AJ16,5)*1=LEFT(1.66666666666667,5)*1</formula>
    </cfRule>
  </conditionalFormatting>
  <conditionalFormatting sqref="AI16">
    <cfRule type="expression" dxfId="22" priority="1124">
      <formula>LEFT(AI16,5)*1&gt;LEFT(0.125,5)*1</formula>
    </cfRule>
    <cfRule type="expression" dxfId="21" priority="1125">
      <formula>OR(LEFT(AI16,5)*1=LEFT(0.124999999999998,5)*1,LEFT(AI16,5)*1=LEFT(0.125,5)*1)</formula>
    </cfRule>
    <cfRule type="expression" dxfId="20" priority="1126">
      <formula>OR(LEFT(AI16,5)*1&lt;LEFT(0.124999999999998,5)*1,LEFT(AI16,5)*1&lt;LEFT(0.125,5)*1)</formula>
    </cfRule>
  </conditionalFormatting>
  <conditionalFormatting sqref="AJ11:AJ15">
    <cfRule type="expression" dxfId="19" priority="1123">
      <formula>LEFT(AJ11,7)&lt;LEFT(0.333333333333333,7)</formula>
    </cfRule>
  </conditionalFormatting>
  <conditionalFormatting sqref="AI11:AI15">
    <cfRule type="expression" dxfId="18" priority="1122">
      <formula>LEFT(AI11,5)*1&gt;LEFT(0.125,5)*1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4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5" x14ac:dyDescent="0.25"/>
  <cols>
    <col min="1" max="1" width="17.28515625" style="5" customWidth="1"/>
    <col min="2" max="2" width="18.28515625" style="21" customWidth="1"/>
    <col min="3" max="5" width="18.28515625" customWidth="1"/>
    <col min="6" max="19" width="18.28515625" hidden="1" customWidth="1"/>
    <col min="20" max="36" width="18.28515625" customWidth="1"/>
  </cols>
  <sheetData>
    <row r="1" spans="1:18" ht="15" customHeight="1" x14ac:dyDescent="0.25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25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25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25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25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25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25">
      <c r="A7" s="15"/>
      <c r="R7" s="9">
        <v>0.35416666666666702</v>
      </c>
    </row>
    <row r="8" spans="1:18" ht="12.75" customHeight="1" x14ac:dyDescent="0.25">
      <c r="A8" s="16"/>
      <c r="F8" s="9"/>
      <c r="R8" s="9">
        <v>0.36458333333333298</v>
      </c>
    </row>
    <row r="9" spans="1:18" ht="12.75" customHeight="1" x14ac:dyDescent="0.25">
      <c r="A9" s="16"/>
      <c r="F9" s="9"/>
      <c r="R9" s="9"/>
    </row>
    <row r="10" spans="1:18" ht="16.5" x14ac:dyDescent="0.25">
      <c r="A10" s="17"/>
      <c r="B10" s="22" t="s">
        <v>25</v>
      </c>
      <c r="R10" s="9">
        <v>0.375</v>
      </c>
    </row>
    <row r="11" spans="1:18" ht="12" customHeight="1" x14ac:dyDescent="0.25">
      <c r="A11" s="14" t="str">
        <f>'1.Sayfa'!A11</f>
        <v>Pazartesi</v>
      </c>
      <c r="B11" s="13">
        <f>Sayfa1!DA2</f>
        <v>0.37499999999999994</v>
      </c>
      <c r="R11" s="9">
        <v>0.38541666666666702</v>
      </c>
    </row>
    <row r="12" spans="1:18" ht="15" customHeight="1" x14ac:dyDescent="0.25">
      <c r="A12" s="14" t="s">
        <v>37</v>
      </c>
      <c r="B12" s="13">
        <f>Sayfa1!DA3</f>
        <v>0.37499999999999994</v>
      </c>
      <c r="R12" s="9">
        <v>0.39583333333333298</v>
      </c>
    </row>
    <row r="13" spans="1:18" ht="15" customHeight="1" x14ac:dyDescent="0.25">
      <c r="A13" s="14" t="s">
        <v>38</v>
      </c>
      <c r="B13" s="13">
        <f>Sayfa1!DA4</f>
        <v>0.45833333333333298</v>
      </c>
      <c r="R13" s="9">
        <v>0.40625</v>
      </c>
    </row>
    <row r="14" spans="1:18" ht="15" customHeight="1" x14ac:dyDescent="0.25">
      <c r="A14" s="14" t="s">
        <v>39</v>
      </c>
      <c r="B14" s="13">
        <f>Sayfa1!DA5</f>
        <v>0.37499999999999994</v>
      </c>
      <c r="R14" s="9">
        <v>0.41666666666666702</v>
      </c>
    </row>
    <row r="15" spans="1:18" ht="15" customHeight="1" x14ac:dyDescent="0.25">
      <c r="A15" s="14" t="s">
        <v>40</v>
      </c>
      <c r="B15" s="13">
        <f>Sayfa1!DA6</f>
        <v>0.37499999999999994</v>
      </c>
      <c r="R15" s="9">
        <v>0.42708333333333298</v>
      </c>
    </row>
    <row r="16" spans="1:18" ht="16.5" customHeight="1" x14ac:dyDescent="0.25">
      <c r="A16" s="19" t="s">
        <v>24</v>
      </c>
      <c r="B16" s="13">
        <f>SUM(B11:B15)</f>
        <v>1.9583333333333328</v>
      </c>
      <c r="R16" s="9">
        <v>0.4375</v>
      </c>
    </row>
    <row r="17" spans="1:18" ht="15" customHeight="1" x14ac:dyDescent="0.25">
      <c r="A17"/>
      <c r="B17"/>
      <c r="C17" s="20"/>
      <c r="R17" s="9">
        <v>0.44791666666666702</v>
      </c>
    </row>
    <row r="18" spans="1:18" ht="12" customHeight="1" x14ac:dyDescent="0.25">
      <c r="A18"/>
      <c r="B18"/>
      <c r="R18" s="9">
        <v>0.45833333333333298</v>
      </c>
    </row>
    <row r="19" spans="1:18" ht="12" customHeight="1" x14ac:dyDescent="0.25">
      <c r="A19"/>
      <c r="B19"/>
      <c r="R19" s="9">
        <v>0.46875</v>
      </c>
    </row>
    <row r="20" spans="1:18" ht="15" customHeight="1" x14ac:dyDescent="0.25">
      <c r="A20"/>
      <c r="B20"/>
      <c r="R20" s="9">
        <v>0.47916666666666702</v>
      </c>
    </row>
    <row r="21" spans="1:18" ht="15" customHeight="1" x14ac:dyDescent="0.25">
      <c r="A21"/>
      <c r="B21"/>
      <c r="R21" s="9">
        <v>0.48958333333333298</v>
      </c>
    </row>
    <row r="22" spans="1:18" ht="15" customHeight="1" x14ac:dyDescent="0.25">
      <c r="A22"/>
      <c r="B22"/>
      <c r="R22" s="9">
        <v>0.5</v>
      </c>
    </row>
    <row r="23" spans="1:18" ht="15" customHeight="1" x14ac:dyDescent="0.25">
      <c r="A23"/>
      <c r="B23"/>
      <c r="R23" s="9">
        <v>0.51041666666666696</v>
      </c>
    </row>
    <row r="24" spans="1:18" ht="15" customHeight="1" x14ac:dyDescent="0.25">
      <c r="A24"/>
      <c r="B24"/>
      <c r="R24" s="9">
        <v>0.52083333333333304</v>
      </c>
    </row>
    <row r="25" spans="1:18" ht="18" customHeight="1" x14ac:dyDescent="0.25">
      <c r="A25"/>
      <c r="B25"/>
      <c r="R25" s="9">
        <v>0.53125</v>
      </c>
    </row>
    <row r="26" spans="1:18" ht="12" customHeight="1" x14ac:dyDescent="0.25">
      <c r="A26"/>
      <c r="B26"/>
      <c r="R26" s="9">
        <v>0.54166666666666696</v>
      </c>
    </row>
    <row r="27" spans="1:18" ht="12" customHeight="1" x14ac:dyDescent="0.25">
      <c r="A27"/>
      <c r="B27"/>
      <c r="R27" s="9">
        <v>0.55208333333333304</v>
      </c>
    </row>
    <row r="28" spans="1:18" ht="15" customHeight="1" x14ac:dyDescent="0.25">
      <c r="A28"/>
      <c r="B28"/>
      <c r="R28" s="9">
        <v>0.5625</v>
      </c>
    </row>
    <row r="29" spans="1:18" ht="15" customHeight="1" x14ac:dyDescent="0.25">
      <c r="A29"/>
      <c r="B29"/>
      <c r="R29" s="9">
        <v>0.57291666666666696</v>
      </c>
    </row>
    <row r="30" spans="1:18" ht="15" customHeight="1" x14ac:dyDescent="0.25">
      <c r="A30"/>
      <c r="B30"/>
      <c r="R30" s="9">
        <v>0.58333333333333304</v>
      </c>
    </row>
    <row r="31" spans="1:18" ht="15" customHeight="1" x14ac:dyDescent="0.25">
      <c r="A31"/>
      <c r="B31"/>
      <c r="R31" s="9">
        <v>0.59375</v>
      </c>
    </row>
    <row r="32" spans="1:18" ht="15" customHeight="1" x14ac:dyDescent="0.25">
      <c r="A32"/>
      <c r="B32"/>
      <c r="R32" s="9">
        <v>0.60416666666666696</v>
      </c>
    </row>
    <row r="33" spans="1:18" ht="18" customHeight="1" x14ac:dyDescent="0.25">
      <c r="A33"/>
      <c r="B33"/>
      <c r="R33" s="9">
        <v>0.61458333333333304</v>
      </c>
    </row>
    <row r="34" spans="1:18" ht="12" customHeight="1" x14ac:dyDescent="0.25">
      <c r="A34"/>
      <c r="B34"/>
      <c r="R34" s="9">
        <v>0.625</v>
      </c>
    </row>
    <row r="35" spans="1:18" ht="12" customHeight="1" x14ac:dyDescent="0.25">
      <c r="A35"/>
      <c r="B35"/>
      <c r="R35" s="9">
        <v>0.63541666666666696</v>
      </c>
    </row>
    <row r="36" spans="1:18" ht="15" customHeight="1" x14ac:dyDescent="0.25">
      <c r="A36"/>
      <c r="B36"/>
      <c r="R36" s="9">
        <v>0.64583333333333304</v>
      </c>
    </row>
    <row r="37" spans="1:18" ht="15" customHeight="1" x14ac:dyDescent="0.25">
      <c r="A37"/>
      <c r="B37"/>
      <c r="R37" s="9">
        <v>0.65625</v>
      </c>
    </row>
    <row r="38" spans="1:18" ht="15" customHeight="1" x14ac:dyDescent="0.25">
      <c r="A38"/>
      <c r="B38"/>
      <c r="R38" s="9">
        <v>0.66666666666666696</v>
      </c>
    </row>
    <row r="39" spans="1:18" ht="15" customHeight="1" x14ac:dyDescent="0.25">
      <c r="A39"/>
      <c r="B39"/>
      <c r="R39" s="9">
        <v>0.67708333333333304</v>
      </c>
    </row>
    <row r="40" spans="1:18" ht="15" customHeight="1" x14ac:dyDescent="0.25">
      <c r="A40"/>
      <c r="B40"/>
      <c r="R40" s="9">
        <v>0.6875</v>
      </c>
    </row>
    <row r="41" spans="1:18" ht="18" customHeight="1" x14ac:dyDescent="0.25">
      <c r="A41"/>
      <c r="B41"/>
      <c r="R41" s="9">
        <v>0.69791666666666696</v>
      </c>
    </row>
    <row r="42" spans="1:18" ht="12" customHeight="1" x14ac:dyDescent="0.25">
      <c r="A42"/>
      <c r="B42"/>
      <c r="R42" s="9">
        <v>0.70833333333333304</v>
      </c>
    </row>
    <row r="43" spans="1:18" ht="12" customHeight="1" x14ac:dyDescent="0.25">
      <c r="A43"/>
      <c r="B43"/>
      <c r="R43" s="9">
        <v>0.71875</v>
      </c>
    </row>
    <row r="44" spans="1:18" ht="15" customHeight="1" x14ac:dyDescent="0.25">
      <c r="A44"/>
      <c r="B44"/>
      <c r="R44" s="9">
        <v>0.72916666666666696</v>
      </c>
    </row>
    <row r="45" spans="1:18" ht="15" customHeight="1" x14ac:dyDescent="0.25">
      <c r="A45"/>
      <c r="B45"/>
      <c r="R45" s="9">
        <v>0.73958333333333304</v>
      </c>
    </row>
    <row r="46" spans="1:18" ht="15" customHeight="1" x14ac:dyDescent="0.25">
      <c r="A46"/>
      <c r="B46"/>
      <c r="R46" s="9">
        <v>0.75</v>
      </c>
    </row>
    <row r="47" spans="1:18" ht="15" customHeight="1" x14ac:dyDescent="0.25">
      <c r="A47"/>
      <c r="B47"/>
      <c r="R47" s="9">
        <v>0.76041666666666696</v>
      </c>
    </row>
    <row r="48" spans="1:18" ht="15" customHeight="1" x14ac:dyDescent="0.25">
      <c r="A48"/>
      <c r="B48"/>
      <c r="R48" s="9">
        <v>0.77083333333333304</v>
      </c>
    </row>
    <row r="49" spans="1:18" ht="15" customHeight="1" x14ac:dyDescent="0.25">
      <c r="A49"/>
      <c r="B49"/>
      <c r="R49" s="9">
        <v>0.78125</v>
      </c>
    </row>
    <row r="50" spans="1:18" ht="12" customHeight="1" collapsed="1" x14ac:dyDescent="0.25">
      <c r="A50"/>
      <c r="B50"/>
      <c r="R50" s="9">
        <v>0.79166666666666696</v>
      </c>
    </row>
    <row r="51" spans="1:18" ht="12" customHeight="1" x14ac:dyDescent="0.25">
      <c r="A51"/>
      <c r="B51"/>
      <c r="R51" s="9">
        <v>0.80208333333333304</v>
      </c>
    </row>
    <row r="52" spans="1:18" ht="15" customHeight="1" x14ac:dyDescent="0.25">
      <c r="A52"/>
      <c r="B52"/>
      <c r="R52" s="9">
        <v>0.8125</v>
      </c>
    </row>
    <row r="53" spans="1:18" ht="15" customHeight="1" x14ac:dyDescent="0.25">
      <c r="A53"/>
      <c r="B53"/>
      <c r="R53" s="9">
        <v>0.82291666666666696</v>
      </c>
    </row>
    <row r="54" spans="1:18" ht="15" customHeight="1" x14ac:dyDescent="0.25">
      <c r="A54"/>
      <c r="B54"/>
      <c r="R54" s="9">
        <v>0.83333333333333404</v>
      </c>
    </row>
    <row r="55" spans="1:18" ht="15" customHeight="1" x14ac:dyDescent="0.25">
      <c r="A55"/>
      <c r="B55"/>
    </row>
    <row r="56" spans="1:18" ht="15" customHeight="1" x14ac:dyDescent="0.25">
      <c r="A56"/>
      <c r="B56"/>
    </row>
    <row r="57" spans="1:18" x14ac:dyDescent="0.25">
      <c r="A57"/>
      <c r="B57"/>
    </row>
    <row r="58" spans="1:18" ht="12" customHeight="1" x14ac:dyDescent="0.25">
      <c r="A58"/>
      <c r="B58"/>
    </row>
    <row r="59" spans="1:18" ht="12" customHeight="1" x14ac:dyDescent="0.25">
      <c r="A59"/>
      <c r="B59"/>
    </row>
    <row r="60" spans="1:18" ht="15" customHeight="1" x14ac:dyDescent="0.25">
      <c r="A60"/>
      <c r="B60"/>
    </row>
    <row r="61" spans="1:18" ht="15" customHeight="1" x14ac:dyDescent="0.25">
      <c r="A61"/>
      <c r="B61"/>
    </row>
    <row r="62" spans="1:18" ht="15" customHeight="1" x14ac:dyDescent="0.25">
      <c r="A62"/>
      <c r="B62"/>
    </row>
    <row r="63" spans="1:18" ht="15" customHeight="1" x14ac:dyDescent="0.25">
      <c r="A63"/>
      <c r="B63"/>
    </row>
    <row r="64" spans="1:18" ht="15" customHeight="1" x14ac:dyDescent="0.25">
      <c r="A64"/>
      <c r="B64"/>
    </row>
    <row r="65" spans="1:2" x14ac:dyDescent="0.25">
      <c r="A65"/>
      <c r="B65"/>
    </row>
    <row r="66" spans="1:2" ht="12" customHeight="1" x14ac:dyDescent="0.25">
      <c r="A66"/>
      <c r="B66"/>
    </row>
    <row r="67" spans="1:2" ht="12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x14ac:dyDescent="0.25">
      <c r="A73"/>
      <c r="B73"/>
    </row>
    <row r="74" spans="1:2" ht="12" customHeight="1" x14ac:dyDescent="0.25">
      <c r="A74"/>
      <c r="B74"/>
    </row>
    <row r="75" spans="1:2" ht="12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ht="12" customHeight="1" x14ac:dyDescent="0.25">
      <c r="A82"/>
      <c r="B82"/>
    </row>
    <row r="83" spans="1:2" ht="12" customHeight="1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5" x14ac:dyDescent="0.25"/>
  <cols>
    <col min="1" max="1" width="15.85546875" bestFit="1" customWidth="1"/>
    <col min="2" max="21" width="5.5703125" bestFit="1" customWidth="1"/>
    <col min="22" max="101" width="5.5703125" customWidth="1"/>
    <col min="105" max="105" width="10" customWidth="1"/>
  </cols>
  <sheetData>
    <row r="1" spans="1:107" x14ac:dyDescent="0.25">
      <c r="B1" s="88" t="s">
        <v>26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0"/>
      <c r="V1" s="88" t="s">
        <v>27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90"/>
      <c r="AP1" s="88" t="s">
        <v>28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90"/>
      <c r="BJ1" s="88" t="s">
        <v>29</v>
      </c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90"/>
      <c r="CD1" s="88" t="s">
        <v>30</v>
      </c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90"/>
      <c r="CY1" s="4" t="s">
        <v>31</v>
      </c>
      <c r="CZ1" s="4" t="s">
        <v>32</v>
      </c>
      <c r="DA1" s="4" t="s">
        <v>33</v>
      </c>
    </row>
    <row r="2" spans="1:107" ht="15.75" thickBot="1" x14ac:dyDescent="0.3">
      <c r="A2" s="14" t="str">
        <f>'1.Sayfa'!A11</f>
        <v>Pazartesi</v>
      </c>
      <c r="B2" s="24">
        <f>'1.Sayfa'!B11</f>
        <v>0.35416666666666702</v>
      </c>
      <c r="C2" s="25">
        <f>'1.Sayfa'!C11</f>
        <v>0.52083333333333304</v>
      </c>
      <c r="D2" s="25">
        <f>'1.Sayfa'!D11</f>
        <v>0.5625</v>
      </c>
      <c r="E2" s="25">
        <f>'1.Sayfa'!E11</f>
        <v>0.72916666666666696</v>
      </c>
      <c r="F2" s="25">
        <f>'1.Sayfa'!I11</f>
        <v>0.35416666666666702</v>
      </c>
      <c r="G2" s="25">
        <f>'1.Sayfa'!J11</f>
        <v>0.52083333333333304</v>
      </c>
      <c r="H2" s="25">
        <f>'1.Sayfa'!K11</f>
        <v>0.5625</v>
      </c>
      <c r="I2" s="25">
        <f>'1.Sayfa'!L11</f>
        <v>0.72916666666666696</v>
      </c>
      <c r="J2" s="25">
        <f>'1.Sayfa'!P11</f>
        <v>0.35416666666666702</v>
      </c>
      <c r="K2" s="25">
        <f>'1.Sayfa'!Q11</f>
        <v>0.52083333333333304</v>
      </c>
      <c r="L2" s="25">
        <f>'1.Sayfa'!R11</f>
        <v>0.5625</v>
      </c>
      <c r="M2" s="25">
        <f>'1.Sayfa'!S11</f>
        <v>0.72916666666666696</v>
      </c>
      <c r="N2" s="25">
        <f>'1.Sayfa'!W11</f>
        <v>0</v>
      </c>
      <c r="O2" s="25">
        <f>'1.Sayfa'!X11</f>
        <v>0</v>
      </c>
      <c r="P2" s="25">
        <f>'1.Sayfa'!Y11</f>
        <v>0</v>
      </c>
      <c r="Q2" s="25">
        <f>'1.Sayfa'!Z11</f>
        <v>0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0.72916666666666696</v>
      </c>
      <c r="CZ2" s="23">
        <f>IF(ISERROR(SMALL(B2:CW2,COUNTIF(B2:CW2,0)+1)),0,SMALL(B2:CW2,COUNTIF(B2:CW2,0)+1))</f>
        <v>0.35416666666666702</v>
      </c>
      <c r="DA2" s="23">
        <f>IF(CY2-CZ2&lt;0,0,CY2-CZ2)</f>
        <v>0.37499999999999994</v>
      </c>
      <c r="DC2" s="23"/>
    </row>
    <row r="3" spans="1:107" ht="15.75" thickBot="1" x14ac:dyDescent="0.3">
      <c r="A3" s="14" t="s">
        <v>37</v>
      </c>
      <c r="B3" s="24">
        <f>'1.Sayfa'!B12</f>
        <v>0.35416666666666702</v>
      </c>
      <c r="C3" s="25">
        <f>'1.Sayfa'!C12</f>
        <v>0.52083333333333304</v>
      </c>
      <c r="D3" s="25">
        <f>'1.Sayfa'!D12</f>
        <v>0.5625</v>
      </c>
      <c r="E3" s="25">
        <f>'1.Sayfa'!E12</f>
        <v>0.72916666666666696</v>
      </c>
      <c r="F3" s="25">
        <f>'1.Sayfa'!I12</f>
        <v>0.35416666666666702</v>
      </c>
      <c r="G3" s="25">
        <f>'1.Sayfa'!J12</f>
        <v>0.52083333333333304</v>
      </c>
      <c r="H3" s="25">
        <f>'1.Sayfa'!K12</f>
        <v>0.5625</v>
      </c>
      <c r="I3" s="25">
        <f>'1.Sayfa'!L12</f>
        <v>0.72916666666666696</v>
      </c>
      <c r="J3" s="25">
        <f>'1.Sayfa'!P12</f>
        <v>0.35416666666666702</v>
      </c>
      <c r="K3" s="25">
        <f>'1.Sayfa'!Q12</f>
        <v>0.52083333333333304</v>
      </c>
      <c r="L3" s="25">
        <f>'1.Sayfa'!R12</f>
        <v>0.5625</v>
      </c>
      <c r="M3" s="25">
        <f>'1.Sayfa'!S12</f>
        <v>0.72916666666666696</v>
      </c>
      <c r="N3" s="25">
        <f>'1.Sayfa'!W12</f>
        <v>0</v>
      </c>
      <c r="O3" s="25">
        <f>'1.Sayfa'!X12</f>
        <v>0</v>
      </c>
      <c r="P3" s="25">
        <f>'1.Sayfa'!Y12</f>
        <v>0</v>
      </c>
      <c r="Q3" s="25">
        <f>'1.Sayfa'!Z12</f>
        <v>0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0.72916666666666696</v>
      </c>
      <c r="CZ3" s="23">
        <f t="shared" ref="CZ3:CZ6" si="1">IF(ISERROR(SMALL(B3:CW3,COUNTIF(B3:CW3,0)+1)),0,SMALL(B3:CW3,COUNTIF(B3:CW3,0)+1))</f>
        <v>0.35416666666666702</v>
      </c>
      <c r="DA3" s="23">
        <f t="shared" ref="DA3:DA6" si="2">IF(CY3-CZ3&lt;0,0,CY3-CZ3)</f>
        <v>0.37499999999999994</v>
      </c>
    </row>
    <row r="4" spans="1:107" ht="15.75" thickBot="1" x14ac:dyDescent="0.3">
      <c r="A4" s="14" t="s">
        <v>38</v>
      </c>
      <c r="B4" s="24">
        <f>'1.Sayfa'!B13</f>
        <v>0.35416666666666702</v>
      </c>
      <c r="C4" s="25">
        <f>'1.Sayfa'!C13</f>
        <v>0.60416666666666696</v>
      </c>
      <c r="D4" s="25">
        <f>'1.Sayfa'!D13</f>
        <v>0.72916666666666696</v>
      </c>
      <c r="E4" s="25">
        <f>'1.Sayfa'!E13</f>
        <v>0.8125</v>
      </c>
      <c r="F4" s="25">
        <f>'1.Sayfa'!I13</f>
        <v>0.35416666666666702</v>
      </c>
      <c r="G4" s="25">
        <f>'1.Sayfa'!J13</f>
        <v>0.60416666666666696</v>
      </c>
      <c r="H4" s="25">
        <f>'1.Sayfa'!K13</f>
        <v>0.72916666666666696</v>
      </c>
      <c r="I4" s="25">
        <f>'1.Sayfa'!L13</f>
        <v>0.8125</v>
      </c>
      <c r="J4" s="25">
        <f>'1.Sayfa'!P13</f>
        <v>0.35416666666666702</v>
      </c>
      <c r="K4" s="25">
        <f>'1.Sayfa'!Q13</f>
        <v>0.60416666666666696</v>
      </c>
      <c r="L4" s="25">
        <f>'1.Sayfa'!R13</f>
        <v>0.72916666666666696</v>
      </c>
      <c r="M4" s="25">
        <f>'1.Sayfa'!S13</f>
        <v>0.8125</v>
      </c>
      <c r="N4" s="25">
        <f>'1.Sayfa'!W13</f>
        <v>0</v>
      </c>
      <c r="O4" s="25">
        <f>'1.Sayfa'!X13</f>
        <v>0</v>
      </c>
      <c r="P4" s="25">
        <f>'1.Sayfa'!Y13</f>
        <v>0</v>
      </c>
      <c r="Q4" s="25">
        <f>'1.Sayfa'!Z13</f>
        <v>0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0.8125</v>
      </c>
      <c r="CZ4" s="23">
        <f t="shared" si="1"/>
        <v>0.35416666666666702</v>
      </c>
      <c r="DA4" s="23">
        <f t="shared" si="2"/>
        <v>0.45833333333333298</v>
      </c>
    </row>
    <row r="5" spans="1:107" ht="15.75" thickBot="1" x14ac:dyDescent="0.3">
      <c r="A5" s="14" t="s">
        <v>39</v>
      </c>
      <c r="B5" s="24">
        <f>'1.Sayfa'!B14</f>
        <v>0.35416666666666702</v>
      </c>
      <c r="C5" s="25">
        <f>'1.Sayfa'!C14</f>
        <v>0.52083333333333304</v>
      </c>
      <c r="D5" s="25">
        <f>'1.Sayfa'!D14</f>
        <v>0.5625</v>
      </c>
      <c r="E5" s="25">
        <f>'1.Sayfa'!E14</f>
        <v>0.72916666666666696</v>
      </c>
      <c r="F5" s="25">
        <f>'1.Sayfa'!I14</f>
        <v>0.35416666666666702</v>
      </c>
      <c r="G5" s="25">
        <f>'1.Sayfa'!J14</f>
        <v>0.52083333333333304</v>
      </c>
      <c r="H5" s="25">
        <f>'1.Sayfa'!K14</f>
        <v>0.5625</v>
      </c>
      <c r="I5" s="25">
        <f>'1.Sayfa'!L14</f>
        <v>0.72916666666666696</v>
      </c>
      <c r="J5" s="25">
        <f>'1.Sayfa'!P14</f>
        <v>0.35416666666666702</v>
      </c>
      <c r="K5" s="25">
        <f>'1.Sayfa'!Q14</f>
        <v>0.52083333333333304</v>
      </c>
      <c r="L5" s="25">
        <f>'1.Sayfa'!R14</f>
        <v>0.5625</v>
      </c>
      <c r="M5" s="25">
        <f>'1.Sayfa'!S14</f>
        <v>0.72916666666666696</v>
      </c>
      <c r="N5" s="25">
        <f>'1.Sayfa'!W14</f>
        <v>0</v>
      </c>
      <c r="O5" s="25">
        <f>'1.Sayfa'!X14</f>
        <v>0</v>
      </c>
      <c r="P5" s="25">
        <f>'1.Sayfa'!Y14</f>
        <v>0</v>
      </c>
      <c r="Q5" s="25">
        <f>'1.Sayfa'!Z14</f>
        <v>0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0.72916666666666696</v>
      </c>
      <c r="CZ5" s="23">
        <f t="shared" si="1"/>
        <v>0.35416666666666702</v>
      </c>
      <c r="DA5" s="23">
        <f t="shared" si="2"/>
        <v>0.37499999999999994</v>
      </c>
    </row>
    <row r="6" spans="1:107" ht="15.75" thickBot="1" x14ac:dyDescent="0.3">
      <c r="A6" s="14" t="s">
        <v>40</v>
      </c>
      <c r="B6" s="24">
        <f>'1.Sayfa'!B15</f>
        <v>0.35416666666666702</v>
      </c>
      <c r="C6" s="25">
        <f>'1.Sayfa'!C15</f>
        <v>0.52083333333333304</v>
      </c>
      <c r="D6" s="25">
        <f>'1.Sayfa'!D15</f>
        <v>0.5625</v>
      </c>
      <c r="E6" s="25">
        <f>'1.Sayfa'!E15</f>
        <v>0.72916666666666696</v>
      </c>
      <c r="F6" s="25">
        <f>'1.Sayfa'!I15</f>
        <v>0.35416666666666702</v>
      </c>
      <c r="G6" s="25">
        <f>'1.Sayfa'!J15</f>
        <v>0.52083333333333304</v>
      </c>
      <c r="H6" s="25">
        <f>'1.Sayfa'!K15</f>
        <v>0.5625</v>
      </c>
      <c r="I6" s="25">
        <f>'1.Sayfa'!L15</f>
        <v>0.72916666666666696</v>
      </c>
      <c r="J6" s="25">
        <f>'1.Sayfa'!P15</f>
        <v>0.35416666666666702</v>
      </c>
      <c r="K6" s="25">
        <f>'1.Sayfa'!Q15</f>
        <v>0.52083333333333304</v>
      </c>
      <c r="L6" s="25">
        <f>'1.Sayfa'!R15</f>
        <v>0.5625</v>
      </c>
      <c r="M6" s="25">
        <f>'1.Sayfa'!S15</f>
        <v>0.72916666666666696</v>
      </c>
      <c r="N6" s="25">
        <f>'1.Sayfa'!W15</f>
        <v>0</v>
      </c>
      <c r="O6" s="25">
        <f>'1.Sayfa'!X15</f>
        <v>0</v>
      </c>
      <c r="P6" s="25">
        <f>'1.Sayfa'!Y15</f>
        <v>0</v>
      </c>
      <c r="Q6" s="25">
        <f>'1.Sayfa'!Z15</f>
        <v>0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0.72916666666666696</v>
      </c>
      <c r="CZ6" s="23">
        <f t="shared" si="1"/>
        <v>0.35416666666666702</v>
      </c>
      <c r="DA6" s="23">
        <f t="shared" si="2"/>
        <v>0.37499999999999994</v>
      </c>
    </row>
    <row r="7" spans="1:107" ht="16.5" thickBot="1" x14ac:dyDescent="0.3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1.9583333333333328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A1:M96"/>
  <sheetViews>
    <sheetView workbookViewId="0">
      <selection activeCell="F27" sqref="F27"/>
    </sheetView>
  </sheetViews>
  <sheetFormatPr defaultRowHeight="15" x14ac:dyDescent="0.25"/>
  <cols>
    <col min="1" max="1" width="12" customWidth="1"/>
    <col min="2" max="2" width="24.7109375" bestFit="1" customWidth="1"/>
    <col min="5" max="5" width="10.140625" bestFit="1" customWidth="1"/>
    <col min="6" max="6" width="24.7109375" bestFit="1" customWidth="1"/>
    <col min="8" max="8" width="12" bestFit="1" customWidth="1"/>
    <col min="9" max="9" width="10.5703125" bestFit="1" customWidth="1"/>
    <col min="10" max="11" width="12" bestFit="1" customWidth="1"/>
  </cols>
  <sheetData>
    <row r="1" spans="1:13" x14ac:dyDescent="0.25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25">
      <c r="A2" s="2"/>
      <c r="E2" s="2"/>
      <c r="H2" s="33">
        <v>0.35416666666666702</v>
      </c>
      <c r="I2" s="33">
        <v>0.52083333333333304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25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25">
      <c r="A4" s="2"/>
      <c r="B4" s="3"/>
      <c r="E4" s="2"/>
      <c r="H4" s="9"/>
      <c r="M4" s="9">
        <v>0.32291666666666702</v>
      </c>
    </row>
    <row r="5" spans="1:13" x14ac:dyDescent="0.25">
      <c r="A5" s="2"/>
      <c r="E5" s="2"/>
      <c r="F5" s="3"/>
      <c r="M5" s="9">
        <v>0.33333333333333298</v>
      </c>
    </row>
    <row r="6" spans="1:13" x14ac:dyDescent="0.25">
      <c r="A6" s="2"/>
      <c r="E6" s="2"/>
      <c r="M6" s="9">
        <v>0.34375</v>
      </c>
    </row>
    <row r="7" spans="1:13" x14ac:dyDescent="0.25">
      <c r="M7" s="9">
        <v>0.35416666666666702</v>
      </c>
    </row>
    <row r="8" spans="1:13" x14ac:dyDescent="0.25">
      <c r="A8" s="9"/>
      <c r="M8" s="9">
        <v>0.36458333333333298</v>
      </c>
    </row>
    <row r="9" spans="1:13" x14ac:dyDescent="0.25">
      <c r="M9" s="9">
        <v>0.375</v>
      </c>
    </row>
    <row r="10" spans="1:13" x14ac:dyDescent="0.25">
      <c r="M10" s="9">
        <v>0.38541666666666702</v>
      </c>
    </row>
    <row r="11" spans="1:13" x14ac:dyDescent="0.25">
      <c r="M11" s="9">
        <v>0.39583333333333298</v>
      </c>
    </row>
    <row r="12" spans="1:13" x14ac:dyDescent="0.25">
      <c r="M12" s="9">
        <v>0.40625</v>
      </c>
    </row>
    <row r="13" spans="1:13" x14ac:dyDescent="0.25">
      <c r="M13" s="9">
        <v>0.41666666666666702</v>
      </c>
    </row>
    <row r="14" spans="1:13" x14ac:dyDescent="0.25">
      <c r="M14" s="9">
        <v>0.42708333333333298</v>
      </c>
    </row>
    <row r="15" spans="1:13" x14ac:dyDescent="0.25">
      <c r="M15" s="9">
        <v>0.4375</v>
      </c>
    </row>
    <row r="16" spans="1:13" x14ac:dyDescent="0.25">
      <c r="M16" s="9">
        <v>0.44791666666666702</v>
      </c>
    </row>
    <row r="17" spans="13:13" x14ac:dyDescent="0.25">
      <c r="M17" s="9">
        <v>0.45833333333333298</v>
      </c>
    </row>
    <row r="18" spans="13:13" x14ac:dyDescent="0.25">
      <c r="M18" s="9">
        <v>0.46875</v>
      </c>
    </row>
    <row r="19" spans="13:13" x14ac:dyDescent="0.25">
      <c r="M19" s="9">
        <v>0.47916666666666702</v>
      </c>
    </row>
    <row r="20" spans="13:13" x14ac:dyDescent="0.25">
      <c r="M20" s="9">
        <v>0.48958333333333298</v>
      </c>
    </row>
    <row r="21" spans="13:13" x14ac:dyDescent="0.25">
      <c r="M21" s="9">
        <v>0.5</v>
      </c>
    </row>
    <row r="22" spans="13:13" x14ac:dyDescent="0.25">
      <c r="M22" s="9">
        <v>0.51041666666666696</v>
      </c>
    </row>
    <row r="23" spans="13:13" x14ac:dyDescent="0.25">
      <c r="M23" s="9">
        <v>0.52083333333333304</v>
      </c>
    </row>
    <row r="24" spans="13:13" x14ac:dyDescent="0.25">
      <c r="M24" s="9">
        <v>0.53125</v>
      </c>
    </row>
    <row r="25" spans="13:13" x14ac:dyDescent="0.25">
      <c r="M25" s="9">
        <v>0.54166666666666696</v>
      </c>
    </row>
    <row r="26" spans="13:13" x14ac:dyDescent="0.25">
      <c r="M26" s="9">
        <v>0.55208333333333304</v>
      </c>
    </row>
    <row r="27" spans="13:13" x14ac:dyDescent="0.25">
      <c r="M27" s="9">
        <v>0.5625</v>
      </c>
    </row>
    <row r="28" spans="13:13" x14ac:dyDescent="0.25">
      <c r="M28" s="9">
        <v>0.57291666666666696</v>
      </c>
    </row>
    <row r="29" spans="13:13" x14ac:dyDescent="0.25">
      <c r="M29" s="9">
        <v>0.58333333333333304</v>
      </c>
    </row>
    <row r="30" spans="13:13" x14ac:dyDescent="0.25">
      <c r="M30" s="9">
        <v>0.59375</v>
      </c>
    </row>
    <row r="31" spans="13:13" x14ac:dyDescent="0.25">
      <c r="M31" s="9">
        <v>0.60416666666666696</v>
      </c>
    </row>
    <row r="32" spans="13:13" x14ac:dyDescent="0.25">
      <c r="M32" s="9">
        <v>0.61458333333333304</v>
      </c>
    </row>
    <row r="33" spans="13:13" x14ac:dyDescent="0.25">
      <c r="M33" s="9">
        <v>0.625</v>
      </c>
    </row>
    <row r="34" spans="13:13" x14ac:dyDescent="0.25">
      <c r="M34" s="9">
        <v>0.63541666666666696</v>
      </c>
    </row>
    <row r="35" spans="13:13" x14ac:dyDescent="0.25">
      <c r="M35" s="9">
        <v>0.64583333333333304</v>
      </c>
    </row>
    <row r="36" spans="13:13" x14ac:dyDescent="0.25">
      <c r="M36" s="9">
        <v>0.65625</v>
      </c>
    </row>
    <row r="37" spans="13:13" x14ac:dyDescent="0.25">
      <c r="M37" s="9">
        <v>0.66666666666666696</v>
      </c>
    </row>
    <row r="38" spans="13:13" x14ac:dyDescent="0.25">
      <c r="M38" s="9">
        <v>0.67708333333333304</v>
      </c>
    </row>
    <row r="39" spans="13:13" x14ac:dyDescent="0.25">
      <c r="M39" s="9">
        <v>0.6875</v>
      </c>
    </row>
    <row r="40" spans="13:13" x14ac:dyDescent="0.25">
      <c r="M40" s="9">
        <v>0.69791666666666696</v>
      </c>
    </row>
    <row r="41" spans="13:13" x14ac:dyDescent="0.25">
      <c r="M41" s="9">
        <v>0.70833333333333304</v>
      </c>
    </row>
    <row r="42" spans="13:13" x14ac:dyDescent="0.25">
      <c r="M42" s="9">
        <v>0.71875</v>
      </c>
    </row>
    <row r="43" spans="13:13" x14ac:dyDescent="0.25">
      <c r="M43" s="9">
        <v>0.72916666666666696</v>
      </c>
    </row>
    <row r="44" spans="13:13" x14ac:dyDescent="0.25">
      <c r="M44" s="9">
        <v>0.73958333333333304</v>
      </c>
    </row>
    <row r="45" spans="13:13" x14ac:dyDescent="0.25">
      <c r="M45" s="9">
        <v>0.75</v>
      </c>
    </row>
    <row r="46" spans="13:13" x14ac:dyDescent="0.25">
      <c r="M46" s="9">
        <v>0.76041666666666696</v>
      </c>
    </row>
    <row r="47" spans="13:13" x14ac:dyDescent="0.25">
      <c r="M47" s="9">
        <v>0.77083333333333304</v>
      </c>
    </row>
    <row r="48" spans="13:13" x14ac:dyDescent="0.25">
      <c r="M48" s="9">
        <v>0.78125</v>
      </c>
    </row>
    <row r="49" spans="13:13" x14ac:dyDescent="0.25">
      <c r="M49" s="9">
        <v>0.79166666666666696</v>
      </c>
    </row>
    <row r="50" spans="13:13" x14ac:dyDescent="0.25">
      <c r="M50" s="9">
        <v>0.80208333333333304</v>
      </c>
    </row>
    <row r="51" spans="13:13" x14ac:dyDescent="0.25">
      <c r="M51" s="9">
        <v>0.8125</v>
      </c>
    </row>
    <row r="52" spans="13:13" x14ac:dyDescent="0.25">
      <c r="M52" s="9">
        <v>0.82291666666666696</v>
      </c>
    </row>
    <row r="81" spans="13:13" x14ac:dyDescent="0.25">
      <c r="M81" s="9"/>
    </row>
    <row r="82" spans="13:13" x14ac:dyDescent="0.25">
      <c r="M82" s="9"/>
    </row>
    <row r="83" spans="13:13" x14ac:dyDescent="0.25">
      <c r="M83" s="9"/>
    </row>
    <row r="84" spans="13:13" x14ac:dyDescent="0.25">
      <c r="M84" s="9"/>
    </row>
    <row r="85" spans="13:13" x14ac:dyDescent="0.25">
      <c r="M85" s="9"/>
    </row>
    <row r="86" spans="13:13" x14ac:dyDescent="0.25">
      <c r="M86" s="9"/>
    </row>
    <row r="87" spans="13:13" x14ac:dyDescent="0.25">
      <c r="M87" s="9"/>
    </row>
    <row r="88" spans="13:13" x14ac:dyDescent="0.25">
      <c r="M88" s="9"/>
    </row>
    <row r="89" spans="13:13" x14ac:dyDescent="0.25">
      <c r="M89" s="9"/>
    </row>
    <row r="90" spans="13:13" x14ac:dyDescent="0.25">
      <c r="M90" s="9"/>
    </row>
    <row r="91" spans="13:13" x14ac:dyDescent="0.25">
      <c r="M91" s="9"/>
    </row>
    <row r="92" spans="13:13" x14ac:dyDescent="0.25">
      <c r="M92" s="9"/>
    </row>
    <row r="93" spans="13:13" x14ac:dyDescent="0.25">
      <c r="M93" s="9"/>
    </row>
    <row r="94" spans="13:13" x14ac:dyDescent="0.25">
      <c r="M94" s="9"/>
    </row>
    <row r="95" spans="13:13" x14ac:dyDescent="0.25">
      <c r="M95" s="9"/>
    </row>
    <row r="96" spans="13:13" x14ac:dyDescent="0.25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mustafagökbulut</cp:lastModifiedBy>
  <cp:lastPrinted>2023-01-19T12:07:21Z</cp:lastPrinted>
  <dcterms:created xsi:type="dcterms:W3CDTF">2013-11-18T11:32:42Z</dcterms:created>
  <dcterms:modified xsi:type="dcterms:W3CDTF">2023-01-19T12:09:39Z</dcterms:modified>
</cp:coreProperties>
</file>